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andr.hugo\Desktop\CAS 2025\"/>
    </mc:Choice>
  </mc:AlternateContent>
  <xr:revisionPtr revIDLastSave="0" documentId="13_ncr:1_{D4A716D0-1780-4059-8500-1B4EF647AE88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Inscriptions" sheetId="1" r:id="rId1"/>
    <sheet name="Catégories" sheetId="3" state="hidden" r:id="rId2"/>
  </sheets>
  <definedNames>
    <definedName name="FUN">Catégories!$B$3:$B$104</definedName>
    <definedName name="PAS_FUN">Catégories!$C$3:$C$10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bUGFmG3OPaLbm+RbqEdKTZFBj7Q=="/>
    </ext>
  </extLst>
</workbook>
</file>

<file path=xl/calcChain.xml><?xml version="1.0" encoding="utf-8"?>
<calcChain xmlns="http://schemas.openxmlformats.org/spreadsheetml/2006/main">
  <c r="G12" i="1" l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11" i="1"/>
  <c r="I11" i="1" l="1"/>
  <c r="I10" i="1"/>
  <c r="G10" i="1"/>
  <c r="F38" i="1"/>
  <c r="J21" i="1"/>
  <c r="I38" i="1" l="1"/>
</calcChain>
</file>

<file path=xl/sharedStrings.xml><?xml version="1.0" encoding="utf-8"?>
<sst xmlns="http://schemas.openxmlformats.org/spreadsheetml/2006/main" count="54" uniqueCount="43">
  <si>
    <t>Inscriptions Course du Soleil à Sierre</t>
  </si>
  <si>
    <t>Titulaire</t>
  </si>
  <si>
    <t>à compléter…</t>
  </si>
  <si>
    <t>Classe</t>
  </si>
  <si>
    <t>Etablissement</t>
  </si>
  <si>
    <t>#</t>
  </si>
  <si>
    <t>Nom</t>
  </si>
  <si>
    <t>Prénom</t>
  </si>
  <si>
    <t>Genre             f = fille          g = garçon</t>
  </si>
  <si>
    <t>Année</t>
  </si>
  <si>
    <t>Catégorie</t>
  </si>
  <si>
    <t>Membre du CA Sierre</t>
  </si>
  <si>
    <t>Catégorie FUN</t>
  </si>
  <si>
    <t>Finance</t>
  </si>
  <si>
    <t>Dupont</t>
  </si>
  <si>
    <t>Pierre</t>
  </si>
  <si>
    <t>g</t>
  </si>
  <si>
    <t>Non</t>
  </si>
  <si>
    <t>&lt;= Exemple</t>
  </si>
  <si>
    <t>TOTAL</t>
  </si>
  <si>
    <t>Remarque(s)</t>
  </si>
  <si>
    <t>Merci de…</t>
  </si>
  <si>
    <t>Délai :</t>
  </si>
  <si>
    <t>-    renvoyer ce fichier à</t>
  </si>
  <si>
    <t>-    remettre le montant total à la direction de votre établissement via l'enveloppe réponse</t>
  </si>
  <si>
    <t>G</t>
  </si>
  <si>
    <t>F</t>
  </si>
  <si>
    <t>Poussins</t>
  </si>
  <si>
    <t>Poussines</t>
  </si>
  <si>
    <t>Erreur : Hors Catégorie</t>
  </si>
  <si>
    <t>alexandra.hugo@coursedusoleil.ch</t>
  </si>
  <si>
    <t>FUN</t>
  </si>
  <si>
    <t>PAS_FUN</t>
  </si>
  <si>
    <t>ATTENTION !! Lors du changement de date, il faut conserver les cellules existantes</t>
  </si>
  <si>
    <t xml:space="preserve">Le système de validation de données se base sur des listes de noms </t>
  </si>
  <si>
    <t>https://fr.extendoffice.com/documents/excel/7330-excel-drop-down-list-if-statement.html</t>
  </si>
  <si>
    <t>Ecoliers C - Schüler C</t>
  </si>
  <si>
    <t>Ecolières C - Schülerinnen C</t>
  </si>
  <si>
    <t>Ecoliers B - Schüler B</t>
  </si>
  <si>
    <t>Ecolières B - Schülerinnen B</t>
  </si>
  <si>
    <t>Ecoliers A - Schüler A</t>
  </si>
  <si>
    <t>Ecolières A - Schülerinnen A</t>
  </si>
  <si>
    <t>NPA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</si>
</sst>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d\-mmm\-yy"/>
    <numFmt numFmtId="166" formatCode="_ [$SFr.-100C]\ * #,##0.00_ ;_ [$SFr.-100C]\ * \-#,##0.00_ ;_ [$SFr.-100C]\ * &quot;-&quot;??_ ;_ @_ "/>
    <numFmt numFmtId="167" formatCode="d/m/yyyy"/>
    <numFmt numFmtId="168" formatCode="&quot;&gt;=&quot;\ ####"/>
    <numFmt numFmtId="169" formatCode="&quot;&lt;=&quot;\ ####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1"/>
      <color theme="1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i/>
      <sz val="11"/>
      <color theme="1"/>
      <name val="Arial"/>
      <family val="2"/>
    </font>
    <font>
      <i/>
      <sz val="11"/>
      <color rgb="FF000000"/>
      <name val="Arial"/>
      <family val="2"/>
    </font>
    <font>
      <b/>
      <i/>
      <sz val="14"/>
      <color rgb="FFFF0000"/>
      <name val="Calibri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EDD00"/>
        <bgColor theme="1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/>
      <diagonal/>
    </border>
    <border>
      <left style="mediumDashed">
        <color auto="1"/>
      </left>
      <right/>
      <top style="mediumDashed">
        <color auto="1"/>
      </top>
      <bottom style="medium">
        <color indexed="64"/>
      </bottom>
      <diagonal/>
    </border>
    <border>
      <left/>
      <right/>
      <top style="mediumDashed">
        <color auto="1"/>
      </top>
      <bottom style="medium">
        <color indexed="64"/>
      </bottom>
      <diagonal/>
    </border>
    <border>
      <left/>
      <right style="mediumDashed">
        <color auto="1"/>
      </right>
      <top style="mediumDashed">
        <color auto="1"/>
      </top>
      <bottom style="medium">
        <color indexed="64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/>
    <xf numFmtId="0" fontId="2" fillId="0" borderId="6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5" fontId="6" fillId="0" borderId="0" xfId="0" applyNumberFormat="1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/>
    </xf>
    <xf numFmtId="166" fontId="9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6" fontId="11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166" fontId="6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right" vertical="top" wrapText="1"/>
    </xf>
    <xf numFmtId="167" fontId="16" fillId="0" borderId="0" xfId="0" applyNumberFormat="1" applyFont="1" applyAlignment="1">
      <alignment horizontal="left" vertical="top" wrapText="1"/>
    </xf>
    <xf numFmtId="0" fontId="17" fillId="0" borderId="0" xfId="0" applyFont="1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horizontal="center"/>
    </xf>
    <xf numFmtId="0" fontId="18" fillId="3" borderId="1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/>
    </xf>
    <xf numFmtId="0" fontId="19" fillId="3" borderId="2" xfId="0" applyFont="1" applyFill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 wrapText="1"/>
    </xf>
    <xf numFmtId="0" fontId="2" fillId="0" borderId="6" xfId="1"/>
    <xf numFmtId="0" fontId="20" fillId="0" borderId="22" xfId="1" applyFont="1" applyBorder="1"/>
    <xf numFmtId="0" fontId="20" fillId="0" borderId="23" xfId="1" applyFont="1" applyBorder="1"/>
    <xf numFmtId="0" fontId="20" fillId="0" borderId="24" xfId="1" applyFont="1" applyBorder="1"/>
    <xf numFmtId="168" fontId="2" fillId="0" borderId="25" xfId="1" applyNumberFormat="1" applyBorder="1" applyAlignment="1">
      <alignment horizontal="center"/>
    </xf>
    <xf numFmtId="0" fontId="2" fillId="0" borderId="6" xfId="1" applyAlignment="1">
      <alignment horizontal="left"/>
    </xf>
    <xf numFmtId="0" fontId="2" fillId="0" borderId="26" xfId="1" applyBorder="1" applyAlignment="1">
      <alignment horizontal="left"/>
    </xf>
    <xf numFmtId="0" fontId="2" fillId="0" borderId="25" xfId="1" applyBorder="1" applyAlignment="1">
      <alignment horizontal="center"/>
    </xf>
    <xf numFmtId="169" fontId="2" fillId="0" borderId="27" xfId="1" applyNumberFormat="1" applyBorder="1" applyAlignment="1">
      <alignment horizontal="center"/>
    </xf>
    <xf numFmtId="0" fontId="2" fillId="0" borderId="28" xfId="1" applyBorder="1" applyAlignment="1">
      <alignment horizontal="left"/>
    </xf>
    <xf numFmtId="0" fontId="2" fillId="0" borderId="29" xfId="1" applyBorder="1" applyAlignment="1">
      <alignment horizontal="left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166" fontId="21" fillId="0" borderId="5" xfId="0" applyNumberFormat="1" applyFont="1" applyBorder="1" applyAlignment="1" applyProtection="1">
      <alignment horizontal="center" vertical="center"/>
      <protection locked="0"/>
    </xf>
    <xf numFmtId="166" fontId="11" fillId="0" borderId="5" xfId="0" applyNumberFormat="1" applyFont="1" applyBorder="1" applyAlignment="1" applyProtection="1">
      <alignment horizontal="center" vertical="center"/>
      <protection locked="0"/>
    </xf>
    <xf numFmtId="0" fontId="1" fillId="0" borderId="6" xfId="1" applyFont="1"/>
    <xf numFmtId="0" fontId="1" fillId="0" borderId="6" xfId="1" applyFont="1" applyAlignment="1">
      <alignment horizontal="left"/>
    </xf>
    <xf numFmtId="0" fontId="1" fillId="0" borderId="26" xfId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/>
    <xf numFmtId="0" fontId="4" fillId="0" borderId="0" xfId="0" quotePrefix="1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14" fillId="0" borderId="18" xfId="0" applyFont="1" applyBorder="1" applyProtection="1">
      <protection locked="0"/>
    </xf>
    <xf numFmtId="0" fontId="14" fillId="0" borderId="19" xfId="0" applyFont="1" applyBorder="1" applyProtection="1">
      <protection locked="0"/>
    </xf>
    <xf numFmtId="0" fontId="14" fillId="0" borderId="20" xfId="0" applyFont="1" applyBorder="1" applyProtection="1">
      <protection locked="0"/>
    </xf>
  </cellXfs>
  <cellStyles count="2">
    <cellStyle name="Normal" xfId="0" builtinId="0"/>
    <cellStyle name="Normal 2" xfId="1" xr:uid="{9C441C9F-F6E2-4AB4-B30A-08B3845EF4EE}"/>
  </cellStyles>
  <dxfs count="0"/>
  <tableStyles count="0" defaultTableStyle="TableStyleMedium2" defaultPivotStyle="PivotStyleLight16"/>
  <colors>
    <mruColors>
      <color rgb="FFFE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1001"/>
  <sheetViews>
    <sheetView tabSelected="1" zoomScaleNormal="100" workbookViewId="0">
      <selection activeCell="G46" sqref="G46"/>
    </sheetView>
  </sheetViews>
  <sheetFormatPr baseColWidth="10" defaultColWidth="14.453125" defaultRowHeight="15" customHeight="1" x14ac:dyDescent="0.35"/>
  <cols>
    <col min="1" max="1" width="4.26953125" customWidth="1"/>
    <col min="2" max="2" width="24.81640625" customWidth="1"/>
    <col min="3" max="3" width="26.453125" customWidth="1"/>
    <col min="4" max="5" width="13.7265625" customWidth="1"/>
    <col min="6" max="6" width="10.81640625" customWidth="1"/>
    <col min="7" max="7" width="32.453125" customWidth="1"/>
    <col min="8" max="8" width="10.26953125" customWidth="1"/>
    <col min="9" max="9" width="17.7265625" customWidth="1"/>
    <col min="10" max="10" width="17" customWidth="1"/>
    <col min="11" max="27" width="10.81640625" customWidth="1"/>
  </cols>
  <sheetData>
    <row r="1" spans="1:10" ht="30" customHeight="1" x14ac:dyDescent="0.5">
      <c r="A1" s="1" t="s">
        <v>0</v>
      </c>
      <c r="B1" s="2"/>
      <c r="C1" s="3"/>
      <c r="D1" s="3"/>
      <c r="E1" s="3"/>
      <c r="F1" s="3"/>
      <c r="G1" s="3"/>
      <c r="H1" s="3"/>
      <c r="I1" s="3"/>
      <c r="J1" s="2"/>
    </row>
    <row r="2" spans="1:10" ht="22" customHeight="1" x14ac:dyDescent="0.4">
      <c r="A2" s="58">
        <v>45732</v>
      </c>
      <c r="B2" s="59"/>
      <c r="C2" s="59"/>
      <c r="D2" s="2"/>
      <c r="E2" s="2"/>
      <c r="F2" s="3"/>
      <c r="G2" s="3"/>
      <c r="H2" s="3"/>
      <c r="I2" s="3"/>
      <c r="J2" s="2"/>
    </row>
    <row r="3" spans="1:10" ht="9.75" customHeight="1" x14ac:dyDescent="0.35">
      <c r="A3" s="3"/>
      <c r="B3" s="3"/>
      <c r="C3" s="3"/>
      <c r="D3" s="3"/>
      <c r="E3" s="3"/>
      <c r="F3" s="3"/>
      <c r="G3" s="3"/>
      <c r="H3" s="3"/>
      <c r="I3" s="3"/>
      <c r="J3" s="2"/>
    </row>
    <row r="4" spans="1:10" ht="16.5" customHeight="1" x14ac:dyDescent="0.35">
      <c r="A4" s="3"/>
      <c r="B4" s="4" t="s">
        <v>1</v>
      </c>
      <c r="C4" s="61" t="s">
        <v>2</v>
      </c>
      <c r="D4" s="62"/>
      <c r="E4" s="62"/>
      <c r="F4" s="62"/>
      <c r="G4" s="62"/>
      <c r="H4" s="62"/>
      <c r="I4" s="62"/>
      <c r="J4" s="2"/>
    </row>
    <row r="5" spans="1:10" ht="16.5" customHeight="1" x14ac:dyDescent="0.35">
      <c r="A5" s="3"/>
      <c r="B5" s="4" t="s">
        <v>3</v>
      </c>
      <c r="C5" s="61" t="s">
        <v>2</v>
      </c>
      <c r="D5" s="62"/>
      <c r="E5" s="62"/>
      <c r="F5" s="62"/>
      <c r="G5" s="62"/>
      <c r="H5" s="62"/>
      <c r="I5" s="62"/>
      <c r="J5" s="2"/>
    </row>
    <row r="6" spans="1:10" ht="16.5" customHeight="1" x14ac:dyDescent="0.35">
      <c r="A6" s="3"/>
      <c r="B6" s="4" t="s">
        <v>4</v>
      </c>
      <c r="C6" s="61" t="s">
        <v>2</v>
      </c>
      <c r="D6" s="62"/>
      <c r="E6" s="62"/>
      <c r="F6" s="62"/>
      <c r="G6" s="62"/>
      <c r="H6" s="62"/>
      <c r="I6" s="62"/>
      <c r="J6" s="2"/>
    </row>
    <row r="7" spans="1:10" ht="16.5" customHeight="1" x14ac:dyDescent="0.35">
      <c r="A7" s="3"/>
      <c r="B7" s="4" t="s">
        <v>42</v>
      </c>
      <c r="C7" s="61" t="s">
        <v>2</v>
      </c>
      <c r="D7" s="62"/>
      <c r="E7" s="62"/>
      <c r="F7" s="62"/>
      <c r="G7" s="62"/>
      <c r="H7" s="62"/>
      <c r="I7" s="62"/>
      <c r="J7" s="2"/>
    </row>
    <row r="8" spans="1:10" ht="7.5" customHeight="1" x14ac:dyDescent="0.35">
      <c r="A8" s="3"/>
      <c r="B8" s="3"/>
      <c r="C8" s="3"/>
      <c r="D8" s="3"/>
      <c r="E8" s="3"/>
      <c r="F8" s="3"/>
      <c r="G8" s="3"/>
      <c r="H8" s="3"/>
      <c r="I8" s="3"/>
      <c r="J8" s="2"/>
    </row>
    <row r="9" spans="1:10" ht="48" customHeight="1" x14ac:dyDescent="0.35">
      <c r="A9" s="30" t="s">
        <v>5</v>
      </c>
      <c r="B9" s="31" t="s">
        <v>6</v>
      </c>
      <c r="C9" s="31" t="s">
        <v>7</v>
      </c>
      <c r="D9" s="32" t="s">
        <v>8</v>
      </c>
      <c r="E9" s="33" t="s">
        <v>12</v>
      </c>
      <c r="F9" s="31" t="s">
        <v>9</v>
      </c>
      <c r="G9" s="31" t="s">
        <v>10</v>
      </c>
      <c r="H9" s="32" t="s">
        <v>11</v>
      </c>
      <c r="I9" s="34" t="s">
        <v>13</v>
      </c>
      <c r="J9" s="2"/>
    </row>
    <row r="10" spans="1:10" ht="14.25" customHeight="1" x14ac:dyDescent="0.35">
      <c r="A10" s="5">
        <v>0</v>
      </c>
      <c r="B10" s="6" t="s">
        <v>14</v>
      </c>
      <c r="C10" s="6" t="s">
        <v>15</v>
      </c>
      <c r="D10" s="7" t="s">
        <v>16</v>
      </c>
      <c r="E10" s="9" t="s">
        <v>17</v>
      </c>
      <c r="F10" s="7">
        <v>2013</v>
      </c>
      <c r="G10" s="8" t="str">
        <f>IF((ISBLANK(F10)+ISBLANK(D10))&gt;=1,"",IF(ISNA(IF(ISNA(INDEX(Catégories!$C$2:$E$8,MATCH(F10,Catégories!$C$2:$C$8,0),MATCH(Inscriptions!$D10,Catégories!$C$2:$E$2,0))),INDEX(Catégories!$C$2:$E$8,MATCH(F10,Catégories!$C$2:$C$8,-1),MATCH(Inscriptions!$D10,Catégories!$C$2:$E$2,0)),INDEX(Catégories!$C$2:$E$8,MATCH(F10,Catégories!$C$2:$C$8,0),MATCH(Inscriptions!$D10,Catégories!$C$2:$E$2,0)))),IF(D10="F",Catégories!$E$3,Catégories!$D$3),IF(ISNA(INDEX(Catégories!$C$2:$E$8,MATCH(F10,Catégories!$C$2:$C$8,0),MATCH(Inscriptions!$D10,Catégories!$C$2:$E$2,0))),INDEX(Catégories!$C$2:$E$8,MATCH(F10,Catégories!$C$2:$C$8,-1),MATCH(Inscriptions!$D10,Catégories!$C$2:$E$2,0)),INDEX(Catégories!$C$2:$E$8,MATCH(F10,Catégories!$C$2:$C$8,0),MATCH(Inscriptions!$D10,Catégories!$C$2:$E$2,0)))))</f>
        <v>Ecoliers A - Schüler A</v>
      </c>
      <c r="H10" s="8" t="s">
        <v>17</v>
      </c>
      <c r="I10" s="10">
        <f>IF(H10="Non",15,0)</f>
        <v>15</v>
      </c>
      <c r="J10" s="11" t="s">
        <v>18</v>
      </c>
    </row>
    <row r="11" spans="1:10" ht="15" customHeight="1" x14ac:dyDescent="0.35">
      <c r="A11" s="12">
        <v>1</v>
      </c>
      <c r="B11" s="52"/>
      <c r="C11" s="52"/>
      <c r="D11" s="48"/>
      <c r="E11" s="54"/>
      <c r="F11" s="48"/>
      <c r="G11" s="13" t="str">
        <f>IF(OR(UPPER(Inscriptions!E11)="O",UPPER(Inscriptions!E11)="OUI")=TRUE,"FUN",IF((ISBLANK(F11)+ISBLANK(D11))&gt;=1,"",IF(ISNA(IF(ISNA(INDEX(Catégories!$C$2:$E$10,MATCH(F11,Catégories!$C$2:$C$10,0),MATCH(Inscriptions!$D11,Catégories!$C$2:$E$2,0))),INDEX(Catégories!$C$2:$E$10,MATCH(F11,Catégories!$C$2:$C$10,-1),MATCH(Inscriptions!$D11,Catégories!$C$2:$E$2,0)),INDEX(Catégories!$C$2:$E$10,MATCH(F11,Catégories!$C$2:$C$10,0),MATCH(Inscriptions!$D11,Catégories!$C$2:$E$2,0)))),IF(D11="F",Catégories!$E$3,Catégories!$D$3),IF(ISNA(INDEX(Catégories!$C$2:$E$10,MATCH(F11,Catégories!$C$2:$C$10,0),MATCH(Inscriptions!$D11,Catégories!$C$2:$E$2,0))),INDEX(Catégories!$C$2:$E$10,MATCH(F11,Catégories!$C$2:$C$10,-1),MATCH(Inscriptions!$D11,Catégories!$C$2:$E$2,0)),INDEX(Catégories!$C$2:$E$10,MATCH(F11,Catégories!$C$2:$C$10,0),MATCH(Inscriptions!$D11,Catégories!$C$2:$E$2,0))))))</f>
        <v/>
      </c>
      <c r="H11" s="48"/>
      <c r="I11" s="14">
        <f>IF(G11&lt;&gt;"",IF(OR(LOWER(H11)="oui",LOWER(H11)="o"),0,15),0)</f>
        <v>0</v>
      </c>
      <c r="J11" s="2"/>
    </row>
    <row r="12" spans="1:10" ht="14.25" customHeight="1" x14ac:dyDescent="0.35">
      <c r="A12" s="15">
        <v>2</v>
      </c>
      <c r="B12" s="49"/>
      <c r="C12" s="46"/>
      <c r="D12" s="48"/>
      <c r="E12" s="54"/>
      <c r="F12" s="48"/>
      <c r="G12" s="13" t="str">
        <f>IF(OR(UPPER(Inscriptions!E12)="O",UPPER(Inscriptions!E12)="OUI")=TRUE,"FUN",IF((ISBLANK(F12)+ISBLANK(D12))&gt;=1,"",IF(ISNA(IF(ISNA(INDEX(Catégories!$C$2:$E$10,MATCH(F12,Catégories!$C$2:$C$10,0),MATCH(Inscriptions!$D12,Catégories!$C$2:$E$2,0))),INDEX(Catégories!$C$2:$E$10,MATCH(F12,Catégories!$C$2:$C$10,-1),MATCH(Inscriptions!$D12,Catégories!$C$2:$E$2,0)),INDEX(Catégories!$C$2:$E$10,MATCH(F12,Catégories!$C$2:$C$10,0),MATCH(Inscriptions!$D12,Catégories!$C$2:$E$2,0)))),IF(D12="F",Catégories!$E$3,Catégories!$D$3),IF(ISNA(INDEX(Catégories!$C$2:$E$10,MATCH(F12,Catégories!$C$2:$C$10,0),MATCH(Inscriptions!$D12,Catégories!$C$2:$E$2,0))),INDEX(Catégories!$C$2:$E$10,MATCH(F12,Catégories!$C$2:$C$10,-1),MATCH(Inscriptions!$D12,Catégories!$C$2:$E$2,0)),INDEX(Catégories!$C$2:$E$10,MATCH(F12,Catégories!$C$2:$C$10,0),MATCH(Inscriptions!$D12,Catégories!$C$2:$E$2,0))))))</f>
        <v/>
      </c>
      <c r="H12" s="47"/>
      <c r="I12" s="14">
        <f t="shared" ref="I12:I37" si="0">IF(G12&lt;&gt;"",IF(OR(LOWER(H12)="oui",LOWER(H12)="o"),0,15),0)</f>
        <v>0</v>
      </c>
      <c r="J12" s="2"/>
    </row>
    <row r="13" spans="1:10" ht="14.25" customHeight="1" x14ac:dyDescent="0.35">
      <c r="A13" s="12">
        <v>3</v>
      </c>
      <c r="B13" s="46"/>
      <c r="C13" s="46"/>
      <c r="D13" s="47"/>
      <c r="E13" s="53"/>
      <c r="F13" s="48"/>
      <c r="G13" s="13" t="str">
        <f>IF(OR(UPPER(Inscriptions!E13)="O",UPPER(Inscriptions!E13)="OUI")=TRUE,"FUN",IF((ISBLANK(F13)+ISBLANK(D13))&gt;=1,"",IF(ISNA(IF(ISNA(INDEX(Catégories!$C$2:$E$10,MATCH(F13,Catégories!$C$2:$C$10,0),MATCH(Inscriptions!$D13,Catégories!$C$2:$E$2,0))),INDEX(Catégories!$C$2:$E$10,MATCH(F13,Catégories!$C$2:$C$10,-1),MATCH(Inscriptions!$D13,Catégories!$C$2:$E$2,0)),INDEX(Catégories!$C$2:$E$10,MATCH(F13,Catégories!$C$2:$C$10,0),MATCH(Inscriptions!$D13,Catégories!$C$2:$E$2,0)))),IF(D13="F",Catégories!$E$3,Catégories!$D$3),IF(ISNA(INDEX(Catégories!$C$2:$E$10,MATCH(F13,Catégories!$C$2:$C$10,0),MATCH(Inscriptions!$D13,Catégories!$C$2:$E$2,0))),INDEX(Catégories!$C$2:$E$10,MATCH(F13,Catégories!$C$2:$C$10,-1),MATCH(Inscriptions!$D13,Catégories!$C$2:$E$2,0)),INDEX(Catégories!$C$2:$E$10,MATCH(F13,Catégories!$C$2:$C$10,0),MATCH(Inscriptions!$D13,Catégories!$C$2:$E$2,0))))))</f>
        <v/>
      </c>
      <c r="H13" s="47"/>
      <c r="I13" s="14">
        <f t="shared" si="0"/>
        <v>0</v>
      </c>
      <c r="J13" s="2"/>
    </row>
    <row r="14" spans="1:10" ht="14.25" customHeight="1" x14ac:dyDescent="0.35">
      <c r="A14" s="15">
        <v>4</v>
      </c>
      <c r="B14" s="49"/>
      <c r="C14" s="46"/>
      <c r="D14" s="47"/>
      <c r="E14" s="53"/>
      <c r="F14" s="48"/>
      <c r="G14" s="13" t="str">
        <f>IF(OR(UPPER(Inscriptions!E14)="O",UPPER(Inscriptions!E14)="OUI")=TRUE,"FUN",IF((ISBLANK(F14)+ISBLANK(D14))&gt;=1,"",IF(ISNA(IF(ISNA(INDEX(Catégories!$C$2:$E$10,MATCH(F14,Catégories!$C$2:$C$10,0),MATCH(Inscriptions!$D14,Catégories!$C$2:$E$2,0))),INDEX(Catégories!$C$2:$E$10,MATCH(F14,Catégories!$C$2:$C$10,-1),MATCH(Inscriptions!$D14,Catégories!$C$2:$E$2,0)),INDEX(Catégories!$C$2:$E$10,MATCH(F14,Catégories!$C$2:$C$10,0),MATCH(Inscriptions!$D14,Catégories!$C$2:$E$2,0)))),IF(D14="F",Catégories!$E$3,Catégories!$D$3),IF(ISNA(INDEX(Catégories!$C$2:$E$10,MATCH(F14,Catégories!$C$2:$C$10,0),MATCH(Inscriptions!$D14,Catégories!$C$2:$E$2,0))),INDEX(Catégories!$C$2:$E$10,MATCH(F14,Catégories!$C$2:$C$10,-1),MATCH(Inscriptions!$D14,Catégories!$C$2:$E$2,0)),INDEX(Catégories!$C$2:$E$10,MATCH(F14,Catégories!$C$2:$C$10,0),MATCH(Inscriptions!$D14,Catégories!$C$2:$E$2,0))))))</f>
        <v/>
      </c>
      <c r="H14" s="47"/>
      <c r="I14" s="14">
        <f t="shared" si="0"/>
        <v>0</v>
      </c>
      <c r="J14" s="2"/>
    </row>
    <row r="15" spans="1:10" ht="14.25" customHeight="1" x14ac:dyDescent="0.35">
      <c r="A15" s="12">
        <v>5</v>
      </c>
      <c r="B15" s="46"/>
      <c r="C15" s="46"/>
      <c r="D15" s="47"/>
      <c r="E15" s="53"/>
      <c r="F15" s="48"/>
      <c r="G15" s="13" t="str">
        <f>IF(OR(UPPER(Inscriptions!E15)="O",UPPER(Inscriptions!E15)="OUI")=TRUE,"FUN",IF((ISBLANK(F15)+ISBLANK(D15))&gt;=1,"",IF(ISNA(IF(ISNA(INDEX(Catégories!$C$2:$E$10,MATCH(F15,Catégories!$C$2:$C$10,0),MATCH(Inscriptions!$D15,Catégories!$C$2:$E$2,0))),INDEX(Catégories!$C$2:$E$10,MATCH(F15,Catégories!$C$2:$C$10,-1),MATCH(Inscriptions!$D15,Catégories!$C$2:$E$2,0)),INDEX(Catégories!$C$2:$E$10,MATCH(F15,Catégories!$C$2:$C$10,0),MATCH(Inscriptions!$D15,Catégories!$C$2:$E$2,0)))),IF(D15="F",Catégories!$E$3,Catégories!$D$3),IF(ISNA(INDEX(Catégories!$C$2:$E$10,MATCH(F15,Catégories!$C$2:$C$10,0),MATCH(Inscriptions!$D15,Catégories!$C$2:$E$2,0))),INDEX(Catégories!$C$2:$E$10,MATCH(F15,Catégories!$C$2:$C$10,-1),MATCH(Inscriptions!$D15,Catégories!$C$2:$E$2,0)),INDEX(Catégories!$C$2:$E$10,MATCH(F15,Catégories!$C$2:$C$10,0),MATCH(Inscriptions!$D15,Catégories!$C$2:$E$2,0))))))</f>
        <v/>
      </c>
      <c r="H15" s="47"/>
      <c r="I15" s="14">
        <f t="shared" si="0"/>
        <v>0</v>
      </c>
      <c r="J15" s="2"/>
    </row>
    <row r="16" spans="1:10" ht="14.25" customHeight="1" x14ac:dyDescent="0.35">
      <c r="A16" s="15">
        <v>6</v>
      </c>
      <c r="B16" s="49"/>
      <c r="C16" s="46"/>
      <c r="D16" s="47"/>
      <c r="E16" s="53"/>
      <c r="F16" s="48"/>
      <c r="G16" s="13" t="str">
        <f>IF(OR(UPPER(Inscriptions!E16)="O",UPPER(Inscriptions!E16)="OUI")=TRUE,"FUN",IF((ISBLANK(F16)+ISBLANK(D16))&gt;=1,"",IF(ISNA(IF(ISNA(INDEX(Catégories!$C$2:$E$10,MATCH(F16,Catégories!$C$2:$C$10,0),MATCH(Inscriptions!$D16,Catégories!$C$2:$E$2,0))),INDEX(Catégories!$C$2:$E$10,MATCH(F16,Catégories!$C$2:$C$10,-1),MATCH(Inscriptions!$D16,Catégories!$C$2:$E$2,0)),INDEX(Catégories!$C$2:$E$10,MATCH(F16,Catégories!$C$2:$C$10,0),MATCH(Inscriptions!$D16,Catégories!$C$2:$E$2,0)))),IF(D16="F",Catégories!$E$3,Catégories!$D$3),IF(ISNA(INDEX(Catégories!$C$2:$E$10,MATCH(F16,Catégories!$C$2:$C$10,0),MATCH(Inscriptions!$D16,Catégories!$C$2:$E$2,0))),INDEX(Catégories!$C$2:$E$10,MATCH(F16,Catégories!$C$2:$C$10,-1),MATCH(Inscriptions!$D16,Catégories!$C$2:$E$2,0)),INDEX(Catégories!$C$2:$E$10,MATCH(F16,Catégories!$C$2:$C$10,0),MATCH(Inscriptions!$D16,Catégories!$C$2:$E$2,0))))))</f>
        <v/>
      </c>
      <c r="H16" s="47"/>
      <c r="I16" s="14">
        <f t="shared" si="0"/>
        <v>0</v>
      </c>
      <c r="J16" s="2"/>
    </row>
    <row r="17" spans="1:10" ht="14.25" customHeight="1" x14ac:dyDescent="0.35">
      <c r="A17" s="12">
        <v>7</v>
      </c>
      <c r="B17" s="46"/>
      <c r="C17" s="46"/>
      <c r="D17" s="47"/>
      <c r="E17" s="53"/>
      <c r="F17" s="48"/>
      <c r="G17" s="13" t="str">
        <f>IF(OR(UPPER(Inscriptions!E17)="O",UPPER(Inscriptions!E17)="OUI")=TRUE,"FUN",IF((ISBLANK(F17)+ISBLANK(D17))&gt;=1,"",IF(ISNA(IF(ISNA(INDEX(Catégories!$C$2:$E$10,MATCH(F17,Catégories!$C$2:$C$10,0),MATCH(Inscriptions!$D17,Catégories!$C$2:$E$2,0))),INDEX(Catégories!$C$2:$E$10,MATCH(F17,Catégories!$C$2:$C$10,-1),MATCH(Inscriptions!$D17,Catégories!$C$2:$E$2,0)),INDEX(Catégories!$C$2:$E$10,MATCH(F17,Catégories!$C$2:$C$10,0),MATCH(Inscriptions!$D17,Catégories!$C$2:$E$2,0)))),IF(D17="F",Catégories!$E$3,Catégories!$D$3),IF(ISNA(INDEX(Catégories!$C$2:$E$10,MATCH(F17,Catégories!$C$2:$C$10,0),MATCH(Inscriptions!$D17,Catégories!$C$2:$E$2,0))),INDEX(Catégories!$C$2:$E$10,MATCH(F17,Catégories!$C$2:$C$10,-1),MATCH(Inscriptions!$D17,Catégories!$C$2:$E$2,0)),INDEX(Catégories!$C$2:$E$10,MATCH(F17,Catégories!$C$2:$C$10,0),MATCH(Inscriptions!$D17,Catégories!$C$2:$E$2,0))))))</f>
        <v/>
      </c>
      <c r="H17" s="47"/>
      <c r="I17" s="14">
        <f t="shared" si="0"/>
        <v>0</v>
      </c>
      <c r="J17" s="2"/>
    </row>
    <row r="18" spans="1:10" ht="14.25" customHeight="1" x14ac:dyDescent="0.35">
      <c r="A18" s="15">
        <v>8</v>
      </c>
      <c r="B18" s="49"/>
      <c r="C18" s="46"/>
      <c r="D18" s="47"/>
      <c r="E18" s="53"/>
      <c r="F18" s="48"/>
      <c r="G18" s="13" t="str">
        <f>IF(OR(UPPER(Inscriptions!E18)="O",UPPER(Inscriptions!E18)="OUI")=TRUE,"FUN",IF((ISBLANK(F18)+ISBLANK(D18))&gt;=1,"",IF(ISNA(IF(ISNA(INDEX(Catégories!$C$2:$E$10,MATCH(F18,Catégories!$C$2:$C$10,0),MATCH(Inscriptions!$D18,Catégories!$C$2:$E$2,0))),INDEX(Catégories!$C$2:$E$10,MATCH(F18,Catégories!$C$2:$C$10,-1),MATCH(Inscriptions!$D18,Catégories!$C$2:$E$2,0)),INDEX(Catégories!$C$2:$E$10,MATCH(F18,Catégories!$C$2:$C$10,0),MATCH(Inscriptions!$D18,Catégories!$C$2:$E$2,0)))),IF(D18="F",Catégories!$E$3,Catégories!$D$3),IF(ISNA(INDEX(Catégories!$C$2:$E$10,MATCH(F18,Catégories!$C$2:$C$10,0),MATCH(Inscriptions!$D18,Catégories!$C$2:$E$2,0))),INDEX(Catégories!$C$2:$E$10,MATCH(F18,Catégories!$C$2:$C$10,-1),MATCH(Inscriptions!$D18,Catégories!$C$2:$E$2,0)),INDEX(Catégories!$C$2:$E$10,MATCH(F18,Catégories!$C$2:$C$10,0),MATCH(Inscriptions!$D18,Catégories!$C$2:$E$2,0))))))</f>
        <v/>
      </c>
      <c r="H18" s="47"/>
      <c r="I18" s="14">
        <f t="shared" si="0"/>
        <v>0</v>
      </c>
      <c r="J18" s="2"/>
    </row>
    <row r="19" spans="1:10" ht="14.25" customHeight="1" x14ac:dyDescent="0.35">
      <c r="A19" s="12">
        <v>9</v>
      </c>
      <c r="B19" s="46"/>
      <c r="C19" s="46"/>
      <c r="D19" s="47"/>
      <c r="E19" s="53"/>
      <c r="F19" s="48"/>
      <c r="G19" s="13" t="str">
        <f>IF(OR(UPPER(Inscriptions!E19)="O",UPPER(Inscriptions!E19)="OUI")=TRUE,"FUN",IF((ISBLANK(F19)+ISBLANK(D19))&gt;=1,"",IF(ISNA(IF(ISNA(INDEX(Catégories!$C$2:$E$10,MATCH(F19,Catégories!$C$2:$C$10,0),MATCH(Inscriptions!$D19,Catégories!$C$2:$E$2,0))),INDEX(Catégories!$C$2:$E$10,MATCH(F19,Catégories!$C$2:$C$10,-1),MATCH(Inscriptions!$D19,Catégories!$C$2:$E$2,0)),INDEX(Catégories!$C$2:$E$10,MATCH(F19,Catégories!$C$2:$C$10,0),MATCH(Inscriptions!$D19,Catégories!$C$2:$E$2,0)))),IF(D19="F",Catégories!$E$3,Catégories!$D$3),IF(ISNA(INDEX(Catégories!$C$2:$E$10,MATCH(F19,Catégories!$C$2:$C$10,0),MATCH(Inscriptions!$D19,Catégories!$C$2:$E$2,0))),INDEX(Catégories!$C$2:$E$10,MATCH(F19,Catégories!$C$2:$C$10,-1),MATCH(Inscriptions!$D19,Catégories!$C$2:$E$2,0)),INDEX(Catégories!$C$2:$E$10,MATCH(F19,Catégories!$C$2:$C$10,0),MATCH(Inscriptions!$D19,Catégories!$C$2:$E$2,0))))))</f>
        <v/>
      </c>
      <c r="H19" s="47"/>
      <c r="I19" s="14">
        <f t="shared" si="0"/>
        <v>0</v>
      </c>
      <c r="J19" s="2"/>
    </row>
    <row r="20" spans="1:10" ht="14.25" customHeight="1" x14ac:dyDescent="0.35">
      <c r="A20" s="15">
        <v>10</v>
      </c>
      <c r="B20" s="49"/>
      <c r="C20" s="46"/>
      <c r="D20" s="47"/>
      <c r="E20" s="53"/>
      <c r="F20" s="48"/>
      <c r="G20" s="13" t="str">
        <f>IF(OR(UPPER(Inscriptions!E20)="O",UPPER(Inscriptions!E20)="OUI")=TRUE,"FUN",IF((ISBLANK(F20)+ISBLANK(D20))&gt;=1,"",IF(ISNA(IF(ISNA(INDEX(Catégories!$C$2:$E$10,MATCH(F20,Catégories!$C$2:$C$10,0),MATCH(Inscriptions!$D20,Catégories!$C$2:$E$2,0))),INDEX(Catégories!$C$2:$E$10,MATCH(F20,Catégories!$C$2:$C$10,-1),MATCH(Inscriptions!$D20,Catégories!$C$2:$E$2,0)),INDEX(Catégories!$C$2:$E$10,MATCH(F20,Catégories!$C$2:$C$10,0),MATCH(Inscriptions!$D20,Catégories!$C$2:$E$2,0)))),IF(D20="F",Catégories!$E$3,Catégories!$D$3),IF(ISNA(INDEX(Catégories!$C$2:$E$10,MATCH(F20,Catégories!$C$2:$C$10,0),MATCH(Inscriptions!$D20,Catégories!$C$2:$E$2,0))),INDEX(Catégories!$C$2:$E$10,MATCH(F20,Catégories!$C$2:$C$10,-1),MATCH(Inscriptions!$D20,Catégories!$C$2:$E$2,0)),INDEX(Catégories!$C$2:$E$10,MATCH(F20,Catégories!$C$2:$C$10,0),MATCH(Inscriptions!$D20,Catégories!$C$2:$E$2,0))))))</f>
        <v/>
      </c>
      <c r="H20" s="47"/>
      <c r="I20" s="14">
        <f t="shared" si="0"/>
        <v>0</v>
      </c>
      <c r="J20" s="2"/>
    </row>
    <row r="21" spans="1:10" ht="14.25" customHeight="1" x14ac:dyDescent="0.35">
      <c r="A21" s="12">
        <v>11</v>
      </c>
      <c r="B21" s="46"/>
      <c r="C21" s="46"/>
      <c r="D21" s="47"/>
      <c r="E21" s="53"/>
      <c r="F21" s="48"/>
      <c r="G21" s="13" t="str">
        <f>IF(OR(UPPER(Inscriptions!E21)="O",UPPER(Inscriptions!E21)="OUI")=TRUE,"FUN",IF((ISBLANK(F21)+ISBLANK(D21))&gt;=1,"",IF(ISNA(IF(ISNA(INDEX(Catégories!$C$2:$E$10,MATCH(F21,Catégories!$C$2:$C$10,0),MATCH(Inscriptions!$D21,Catégories!$C$2:$E$2,0))),INDEX(Catégories!$C$2:$E$10,MATCH(F21,Catégories!$C$2:$C$10,-1),MATCH(Inscriptions!$D21,Catégories!$C$2:$E$2,0)),INDEX(Catégories!$C$2:$E$10,MATCH(F21,Catégories!$C$2:$C$10,0),MATCH(Inscriptions!$D21,Catégories!$C$2:$E$2,0)))),IF(D21="F",Catégories!$E$3,Catégories!$D$3),IF(ISNA(INDEX(Catégories!$C$2:$E$10,MATCH(F21,Catégories!$C$2:$C$10,0),MATCH(Inscriptions!$D21,Catégories!$C$2:$E$2,0))),INDEX(Catégories!$C$2:$E$10,MATCH(F21,Catégories!$C$2:$C$10,-1),MATCH(Inscriptions!$D21,Catégories!$C$2:$E$2,0)),INDEX(Catégories!$C$2:$E$10,MATCH(F21,Catégories!$C$2:$C$10,0),MATCH(Inscriptions!$D21,Catégories!$C$2:$E$2,0))))))</f>
        <v/>
      </c>
      <c r="H21" s="47"/>
      <c r="I21" s="14">
        <f t="shared" si="0"/>
        <v>0</v>
      </c>
      <c r="J21" s="2" t="str">
        <f>IF((ISBLANK(D21)+ISBLANK(F21))&gt;=1,"",2)</f>
        <v/>
      </c>
    </row>
    <row r="22" spans="1:10" ht="14.25" customHeight="1" x14ac:dyDescent="0.35">
      <c r="A22" s="15">
        <v>12</v>
      </c>
      <c r="B22" s="49"/>
      <c r="C22" s="46"/>
      <c r="D22" s="47"/>
      <c r="E22" s="53"/>
      <c r="F22" s="48"/>
      <c r="G22" s="13" t="str">
        <f>IF(OR(UPPER(Inscriptions!E22)="O",UPPER(Inscriptions!E22)="OUI")=TRUE,"FUN",IF((ISBLANK(F22)+ISBLANK(D22))&gt;=1,"",IF(ISNA(IF(ISNA(INDEX(Catégories!$C$2:$E$10,MATCH(F22,Catégories!$C$2:$C$10,0),MATCH(Inscriptions!$D22,Catégories!$C$2:$E$2,0))),INDEX(Catégories!$C$2:$E$10,MATCH(F22,Catégories!$C$2:$C$10,-1),MATCH(Inscriptions!$D22,Catégories!$C$2:$E$2,0)),INDEX(Catégories!$C$2:$E$10,MATCH(F22,Catégories!$C$2:$C$10,0),MATCH(Inscriptions!$D22,Catégories!$C$2:$E$2,0)))),IF(D22="F",Catégories!$E$3,Catégories!$D$3),IF(ISNA(INDEX(Catégories!$C$2:$E$10,MATCH(F22,Catégories!$C$2:$C$10,0),MATCH(Inscriptions!$D22,Catégories!$C$2:$E$2,0))),INDEX(Catégories!$C$2:$E$10,MATCH(F22,Catégories!$C$2:$C$10,-1),MATCH(Inscriptions!$D22,Catégories!$C$2:$E$2,0)),INDEX(Catégories!$C$2:$E$10,MATCH(F22,Catégories!$C$2:$C$10,0),MATCH(Inscriptions!$D22,Catégories!$C$2:$E$2,0))))))</f>
        <v/>
      </c>
      <c r="H22" s="47"/>
      <c r="I22" s="14">
        <f t="shared" si="0"/>
        <v>0</v>
      </c>
      <c r="J22" s="2"/>
    </row>
    <row r="23" spans="1:10" ht="14.25" customHeight="1" x14ac:dyDescent="0.35">
      <c r="A23" s="12">
        <v>13</v>
      </c>
      <c r="B23" s="46"/>
      <c r="C23" s="46"/>
      <c r="D23" s="47"/>
      <c r="E23" s="53"/>
      <c r="F23" s="48"/>
      <c r="G23" s="13" t="str">
        <f>IF(OR(UPPER(Inscriptions!E23)="O",UPPER(Inscriptions!E23)="OUI")=TRUE,"FUN",IF((ISBLANK(F23)+ISBLANK(D23))&gt;=1,"",IF(ISNA(IF(ISNA(INDEX(Catégories!$C$2:$E$10,MATCH(F23,Catégories!$C$2:$C$10,0),MATCH(Inscriptions!$D23,Catégories!$C$2:$E$2,0))),INDEX(Catégories!$C$2:$E$10,MATCH(F23,Catégories!$C$2:$C$10,-1),MATCH(Inscriptions!$D23,Catégories!$C$2:$E$2,0)),INDEX(Catégories!$C$2:$E$10,MATCH(F23,Catégories!$C$2:$C$10,0),MATCH(Inscriptions!$D23,Catégories!$C$2:$E$2,0)))),IF(D23="F",Catégories!$E$3,Catégories!$D$3),IF(ISNA(INDEX(Catégories!$C$2:$E$10,MATCH(F23,Catégories!$C$2:$C$10,0),MATCH(Inscriptions!$D23,Catégories!$C$2:$E$2,0))),INDEX(Catégories!$C$2:$E$10,MATCH(F23,Catégories!$C$2:$C$10,-1),MATCH(Inscriptions!$D23,Catégories!$C$2:$E$2,0)),INDEX(Catégories!$C$2:$E$10,MATCH(F23,Catégories!$C$2:$C$10,0),MATCH(Inscriptions!$D23,Catégories!$C$2:$E$2,0))))))</f>
        <v/>
      </c>
      <c r="H23" s="48"/>
      <c r="I23" s="14">
        <f t="shared" si="0"/>
        <v>0</v>
      </c>
      <c r="J23" s="2"/>
    </row>
    <row r="24" spans="1:10" ht="14.25" customHeight="1" x14ac:dyDescent="0.35">
      <c r="A24" s="15">
        <v>14</v>
      </c>
      <c r="B24" s="49"/>
      <c r="C24" s="46"/>
      <c r="D24" s="47"/>
      <c r="E24" s="53"/>
      <c r="F24" s="48"/>
      <c r="G24" s="13" t="str">
        <f>IF(OR(UPPER(Inscriptions!E24)="O",UPPER(Inscriptions!E24)="OUI")=TRUE,"FUN",IF((ISBLANK(F24)+ISBLANK(D24))&gt;=1,"",IF(ISNA(IF(ISNA(INDEX(Catégories!$C$2:$E$10,MATCH(F24,Catégories!$C$2:$C$10,0),MATCH(Inscriptions!$D24,Catégories!$C$2:$E$2,0))),INDEX(Catégories!$C$2:$E$10,MATCH(F24,Catégories!$C$2:$C$10,-1),MATCH(Inscriptions!$D24,Catégories!$C$2:$E$2,0)),INDEX(Catégories!$C$2:$E$10,MATCH(F24,Catégories!$C$2:$C$10,0),MATCH(Inscriptions!$D24,Catégories!$C$2:$E$2,0)))),IF(D24="F",Catégories!$E$3,Catégories!$D$3),IF(ISNA(INDEX(Catégories!$C$2:$E$10,MATCH(F24,Catégories!$C$2:$C$10,0),MATCH(Inscriptions!$D24,Catégories!$C$2:$E$2,0))),INDEX(Catégories!$C$2:$E$10,MATCH(F24,Catégories!$C$2:$C$10,-1),MATCH(Inscriptions!$D24,Catégories!$C$2:$E$2,0)),INDEX(Catégories!$C$2:$E$10,MATCH(F24,Catégories!$C$2:$C$10,0),MATCH(Inscriptions!$D24,Catégories!$C$2:$E$2,0))))))</f>
        <v/>
      </c>
      <c r="H24" s="47"/>
      <c r="I24" s="14">
        <f t="shared" si="0"/>
        <v>0</v>
      </c>
      <c r="J24" s="2"/>
    </row>
    <row r="25" spans="1:10" ht="14.25" customHeight="1" x14ac:dyDescent="0.35">
      <c r="A25" s="12">
        <v>15</v>
      </c>
      <c r="B25" s="46"/>
      <c r="C25" s="46"/>
      <c r="D25" s="47"/>
      <c r="E25" s="53"/>
      <c r="F25" s="48"/>
      <c r="G25" s="13" t="str">
        <f>IF(OR(UPPER(Inscriptions!E25)="O",UPPER(Inscriptions!E25)="OUI")=TRUE,"FUN",IF((ISBLANK(F25)+ISBLANK(D25))&gt;=1,"",IF(ISNA(IF(ISNA(INDEX(Catégories!$C$2:$E$10,MATCH(F25,Catégories!$C$2:$C$10,0),MATCH(Inscriptions!$D25,Catégories!$C$2:$E$2,0))),INDEX(Catégories!$C$2:$E$10,MATCH(F25,Catégories!$C$2:$C$10,-1),MATCH(Inscriptions!$D25,Catégories!$C$2:$E$2,0)),INDEX(Catégories!$C$2:$E$10,MATCH(F25,Catégories!$C$2:$C$10,0),MATCH(Inscriptions!$D25,Catégories!$C$2:$E$2,0)))),IF(D25="F",Catégories!$E$3,Catégories!$D$3),IF(ISNA(INDEX(Catégories!$C$2:$E$10,MATCH(F25,Catégories!$C$2:$C$10,0),MATCH(Inscriptions!$D25,Catégories!$C$2:$E$2,0))),INDEX(Catégories!$C$2:$E$10,MATCH(F25,Catégories!$C$2:$C$10,-1),MATCH(Inscriptions!$D25,Catégories!$C$2:$E$2,0)),INDEX(Catégories!$C$2:$E$10,MATCH(F25,Catégories!$C$2:$C$10,0),MATCH(Inscriptions!$D25,Catégories!$C$2:$E$2,0))))))</f>
        <v/>
      </c>
      <c r="H25" s="48"/>
      <c r="I25" s="14">
        <f t="shared" si="0"/>
        <v>0</v>
      </c>
      <c r="J25" s="2"/>
    </row>
    <row r="26" spans="1:10" ht="14.25" customHeight="1" x14ac:dyDescent="0.35">
      <c r="A26" s="15">
        <v>16</v>
      </c>
      <c r="B26" s="49"/>
      <c r="C26" s="46"/>
      <c r="D26" s="47"/>
      <c r="E26" s="53"/>
      <c r="F26" s="48"/>
      <c r="G26" s="13" t="str">
        <f>IF(OR(UPPER(Inscriptions!E26)="O",UPPER(Inscriptions!E26)="OUI")=TRUE,"FUN",IF((ISBLANK(F26)+ISBLANK(D26))&gt;=1,"",IF(ISNA(IF(ISNA(INDEX(Catégories!$C$2:$E$10,MATCH(F26,Catégories!$C$2:$C$10,0),MATCH(Inscriptions!$D26,Catégories!$C$2:$E$2,0))),INDEX(Catégories!$C$2:$E$10,MATCH(F26,Catégories!$C$2:$C$10,-1),MATCH(Inscriptions!$D26,Catégories!$C$2:$E$2,0)),INDEX(Catégories!$C$2:$E$10,MATCH(F26,Catégories!$C$2:$C$10,0),MATCH(Inscriptions!$D26,Catégories!$C$2:$E$2,0)))),IF(D26="F",Catégories!$E$3,Catégories!$D$3),IF(ISNA(INDEX(Catégories!$C$2:$E$10,MATCH(F26,Catégories!$C$2:$C$10,0),MATCH(Inscriptions!$D26,Catégories!$C$2:$E$2,0))),INDEX(Catégories!$C$2:$E$10,MATCH(F26,Catégories!$C$2:$C$10,-1),MATCH(Inscriptions!$D26,Catégories!$C$2:$E$2,0)),INDEX(Catégories!$C$2:$E$10,MATCH(F26,Catégories!$C$2:$C$10,0),MATCH(Inscriptions!$D26,Catégories!$C$2:$E$2,0))))))</f>
        <v/>
      </c>
      <c r="H26" s="47"/>
      <c r="I26" s="14">
        <f t="shared" si="0"/>
        <v>0</v>
      </c>
      <c r="J26" s="2"/>
    </row>
    <row r="27" spans="1:10" ht="14.25" customHeight="1" x14ac:dyDescent="0.35">
      <c r="A27" s="12">
        <v>17</v>
      </c>
      <c r="B27" s="46"/>
      <c r="C27" s="46"/>
      <c r="D27" s="47"/>
      <c r="E27" s="53"/>
      <c r="F27" s="48"/>
      <c r="G27" s="13" t="str">
        <f>IF(OR(UPPER(Inscriptions!E27)="O",UPPER(Inscriptions!E27)="OUI")=TRUE,"FUN",IF((ISBLANK(F27)+ISBLANK(D27))&gt;=1,"",IF(ISNA(IF(ISNA(INDEX(Catégories!$C$2:$E$10,MATCH(F27,Catégories!$C$2:$C$10,0),MATCH(Inscriptions!$D27,Catégories!$C$2:$E$2,0))),INDEX(Catégories!$C$2:$E$10,MATCH(F27,Catégories!$C$2:$C$10,-1),MATCH(Inscriptions!$D27,Catégories!$C$2:$E$2,0)),INDEX(Catégories!$C$2:$E$10,MATCH(F27,Catégories!$C$2:$C$10,0),MATCH(Inscriptions!$D27,Catégories!$C$2:$E$2,0)))),IF(D27="F",Catégories!$E$3,Catégories!$D$3),IF(ISNA(INDEX(Catégories!$C$2:$E$10,MATCH(F27,Catégories!$C$2:$C$10,0),MATCH(Inscriptions!$D27,Catégories!$C$2:$E$2,0))),INDEX(Catégories!$C$2:$E$10,MATCH(F27,Catégories!$C$2:$C$10,-1),MATCH(Inscriptions!$D27,Catégories!$C$2:$E$2,0)),INDEX(Catégories!$C$2:$E$10,MATCH(F27,Catégories!$C$2:$C$10,0),MATCH(Inscriptions!$D27,Catégories!$C$2:$E$2,0))))))</f>
        <v/>
      </c>
      <c r="H27" s="47"/>
      <c r="I27" s="14">
        <f t="shared" si="0"/>
        <v>0</v>
      </c>
      <c r="J27" s="2"/>
    </row>
    <row r="28" spans="1:10" ht="14.25" customHeight="1" x14ac:dyDescent="0.35">
      <c r="A28" s="15">
        <v>18</v>
      </c>
      <c r="B28" s="49"/>
      <c r="C28" s="46"/>
      <c r="D28" s="47"/>
      <c r="E28" s="53"/>
      <c r="F28" s="48"/>
      <c r="G28" s="13" t="str">
        <f>IF(OR(UPPER(Inscriptions!E28)="O",UPPER(Inscriptions!E28)="OUI")=TRUE,"FUN",IF((ISBLANK(F28)+ISBLANK(D28))&gt;=1,"",IF(ISNA(IF(ISNA(INDEX(Catégories!$C$2:$E$10,MATCH(F28,Catégories!$C$2:$C$10,0),MATCH(Inscriptions!$D28,Catégories!$C$2:$E$2,0))),INDEX(Catégories!$C$2:$E$10,MATCH(F28,Catégories!$C$2:$C$10,-1),MATCH(Inscriptions!$D28,Catégories!$C$2:$E$2,0)),INDEX(Catégories!$C$2:$E$10,MATCH(F28,Catégories!$C$2:$C$10,0),MATCH(Inscriptions!$D28,Catégories!$C$2:$E$2,0)))),IF(D28="F",Catégories!$E$3,Catégories!$D$3),IF(ISNA(INDEX(Catégories!$C$2:$E$10,MATCH(F28,Catégories!$C$2:$C$10,0),MATCH(Inscriptions!$D28,Catégories!$C$2:$E$2,0))),INDEX(Catégories!$C$2:$E$10,MATCH(F28,Catégories!$C$2:$C$10,-1),MATCH(Inscriptions!$D28,Catégories!$C$2:$E$2,0)),INDEX(Catégories!$C$2:$E$10,MATCH(F28,Catégories!$C$2:$C$10,0),MATCH(Inscriptions!$D28,Catégories!$C$2:$E$2,0))))))</f>
        <v/>
      </c>
      <c r="H28" s="47"/>
      <c r="I28" s="14">
        <f t="shared" si="0"/>
        <v>0</v>
      </c>
      <c r="J28" s="2"/>
    </row>
    <row r="29" spans="1:10" ht="14.25" customHeight="1" x14ac:dyDescent="0.35">
      <c r="A29" s="12">
        <v>19</v>
      </c>
      <c r="B29" s="46"/>
      <c r="C29" s="46"/>
      <c r="D29" s="47"/>
      <c r="E29" s="53"/>
      <c r="F29" s="48"/>
      <c r="G29" s="13" t="str">
        <f>IF(OR(UPPER(Inscriptions!E29)="O",UPPER(Inscriptions!E29)="OUI")=TRUE,"FUN",IF((ISBLANK(F29)+ISBLANK(D29))&gt;=1,"",IF(ISNA(IF(ISNA(INDEX(Catégories!$C$2:$E$10,MATCH(F29,Catégories!$C$2:$C$10,0),MATCH(Inscriptions!$D29,Catégories!$C$2:$E$2,0))),INDEX(Catégories!$C$2:$E$10,MATCH(F29,Catégories!$C$2:$C$10,-1),MATCH(Inscriptions!$D29,Catégories!$C$2:$E$2,0)),INDEX(Catégories!$C$2:$E$10,MATCH(F29,Catégories!$C$2:$C$10,0),MATCH(Inscriptions!$D29,Catégories!$C$2:$E$2,0)))),IF(D29="F",Catégories!$E$3,Catégories!$D$3),IF(ISNA(INDEX(Catégories!$C$2:$E$10,MATCH(F29,Catégories!$C$2:$C$10,0),MATCH(Inscriptions!$D29,Catégories!$C$2:$E$2,0))),INDEX(Catégories!$C$2:$E$10,MATCH(F29,Catégories!$C$2:$C$10,-1),MATCH(Inscriptions!$D29,Catégories!$C$2:$E$2,0)),INDEX(Catégories!$C$2:$E$10,MATCH(F29,Catégories!$C$2:$C$10,0),MATCH(Inscriptions!$D29,Catégories!$C$2:$E$2,0))))))</f>
        <v/>
      </c>
      <c r="H29" s="47"/>
      <c r="I29" s="14">
        <f t="shared" si="0"/>
        <v>0</v>
      </c>
      <c r="J29" s="2"/>
    </row>
    <row r="30" spans="1:10" ht="14.25" customHeight="1" x14ac:dyDescent="0.35">
      <c r="A30" s="15">
        <v>20</v>
      </c>
      <c r="B30" s="49"/>
      <c r="C30" s="46"/>
      <c r="D30" s="47"/>
      <c r="E30" s="53"/>
      <c r="F30" s="48"/>
      <c r="G30" s="13" t="str">
        <f>IF(OR(UPPER(Inscriptions!E30)="O",UPPER(Inscriptions!E30)="OUI")=TRUE,"FUN",IF((ISBLANK(F30)+ISBLANK(D30))&gt;=1,"",IF(ISNA(IF(ISNA(INDEX(Catégories!$C$2:$E$10,MATCH(F30,Catégories!$C$2:$C$10,0),MATCH(Inscriptions!$D30,Catégories!$C$2:$E$2,0))),INDEX(Catégories!$C$2:$E$10,MATCH(F30,Catégories!$C$2:$C$10,-1),MATCH(Inscriptions!$D30,Catégories!$C$2:$E$2,0)),INDEX(Catégories!$C$2:$E$10,MATCH(F30,Catégories!$C$2:$C$10,0),MATCH(Inscriptions!$D30,Catégories!$C$2:$E$2,0)))),IF(D30="F",Catégories!$E$3,Catégories!$D$3),IF(ISNA(INDEX(Catégories!$C$2:$E$10,MATCH(F30,Catégories!$C$2:$C$10,0),MATCH(Inscriptions!$D30,Catégories!$C$2:$E$2,0))),INDEX(Catégories!$C$2:$E$10,MATCH(F30,Catégories!$C$2:$C$10,-1),MATCH(Inscriptions!$D30,Catégories!$C$2:$E$2,0)),INDEX(Catégories!$C$2:$E$10,MATCH(F30,Catégories!$C$2:$C$10,0),MATCH(Inscriptions!$D30,Catégories!$C$2:$E$2,0))))))</f>
        <v/>
      </c>
      <c r="H30" s="47"/>
      <c r="I30" s="14">
        <f t="shared" si="0"/>
        <v>0</v>
      </c>
      <c r="J30" s="2"/>
    </row>
    <row r="31" spans="1:10" ht="14.25" customHeight="1" x14ac:dyDescent="0.35">
      <c r="A31" s="12">
        <v>21</v>
      </c>
      <c r="B31" s="46"/>
      <c r="C31" s="46"/>
      <c r="D31" s="47"/>
      <c r="E31" s="53"/>
      <c r="F31" s="48"/>
      <c r="G31" s="13" t="str">
        <f>IF(OR(UPPER(Inscriptions!E31)="O",UPPER(Inscriptions!E31)="OUI")=TRUE,"FUN",IF((ISBLANK(F31)+ISBLANK(D31))&gt;=1,"",IF(ISNA(IF(ISNA(INDEX(Catégories!$C$2:$E$10,MATCH(F31,Catégories!$C$2:$C$10,0),MATCH(Inscriptions!$D31,Catégories!$C$2:$E$2,0))),INDEX(Catégories!$C$2:$E$10,MATCH(F31,Catégories!$C$2:$C$10,-1),MATCH(Inscriptions!$D31,Catégories!$C$2:$E$2,0)),INDEX(Catégories!$C$2:$E$10,MATCH(F31,Catégories!$C$2:$C$10,0),MATCH(Inscriptions!$D31,Catégories!$C$2:$E$2,0)))),IF(D31="F",Catégories!$E$3,Catégories!$D$3),IF(ISNA(INDEX(Catégories!$C$2:$E$10,MATCH(F31,Catégories!$C$2:$C$10,0),MATCH(Inscriptions!$D31,Catégories!$C$2:$E$2,0))),INDEX(Catégories!$C$2:$E$10,MATCH(F31,Catégories!$C$2:$C$10,-1),MATCH(Inscriptions!$D31,Catégories!$C$2:$E$2,0)),INDEX(Catégories!$C$2:$E$10,MATCH(F31,Catégories!$C$2:$C$10,0),MATCH(Inscriptions!$D31,Catégories!$C$2:$E$2,0))))))</f>
        <v/>
      </c>
      <c r="H31" s="47"/>
      <c r="I31" s="14">
        <f t="shared" si="0"/>
        <v>0</v>
      </c>
      <c r="J31" s="2"/>
    </row>
    <row r="32" spans="1:10" ht="14.25" customHeight="1" x14ac:dyDescent="0.35">
      <c r="A32" s="15">
        <v>22</v>
      </c>
      <c r="B32" s="49"/>
      <c r="C32" s="46"/>
      <c r="D32" s="47"/>
      <c r="E32" s="53"/>
      <c r="F32" s="48"/>
      <c r="G32" s="13" t="str">
        <f>IF(OR(UPPER(Inscriptions!E32)="O",UPPER(Inscriptions!E32)="OUI")=TRUE,"FUN",IF((ISBLANK(F32)+ISBLANK(D32))&gt;=1,"",IF(ISNA(IF(ISNA(INDEX(Catégories!$C$2:$E$10,MATCH(F32,Catégories!$C$2:$C$10,0),MATCH(Inscriptions!$D32,Catégories!$C$2:$E$2,0))),INDEX(Catégories!$C$2:$E$10,MATCH(F32,Catégories!$C$2:$C$10,-1),MATCH(Inscriptions!$D32,Catégories!$C$2:$E$2,0)),INDEX(Catégories!$C$2:$E$10,MATCH(F32,Catégories!$C$2:$C$10,0),MATCH(Inscriptions!$D32,Catégories!$C$2:$E$2,0)))),IF(D32="F",Catégories!$E$3,Catégories!$D$3),IF(ISNA(INDEX(Catégories!$C$2:$E$10,MATCH(F32,Catégories!$C$2:$C$10,0),MATCH(Inscriptions!$D32,Catégories!$C$2:$E$2,0))),INDEX(Catégories!$C$2:$E$10,MATCH(F32,Catégories!$C$2:$C$10,-1),MATCH(Inscriptions!$D32,Catégories!$C$2:$E$2,0)),INDEX(Catégories!$C$2:$E$10,MATCH(F32,Catégories!$C$2:$C$10,0),MATCH(Inscriptions!$D32,Catégories!$C$2:$E$2,0))))))</f>
        <v/>
      </c>
      <c r="H32" s="48"/>
      <c r="I32" s="14">
        <f t="shared" si="0"/>
        <v>0</v>
      </c>
      <c r="J32" s="2"/>
    </row>
    <row r="33" spans="1:10" ht="14.25" customHeight="1" x14ac:dyDescent="0.35">
      <c r="A33" s="12">
        <v>23</v>
      </c>
      <c r="B33" s="46"/>
      <c r="C33" s="46"/>
      <c r="D33" s="47"/>
      <c r="E33" s="53"/>
      <c r="F33" s="48"/>
      <c r="G33" s="13" t="str">
        <f>IF(OR(UPPER(Inscriptions!E33)="O",UPPER(Inscriptions!E33)="OUI")=TRUE,"FUN",IF((ISBLANK(F33)+ISBLANK(D33))&gt;=1,"",IF(ISNA(IF(ISNA(INDEX(Catégories!$C$2:$E$10,MATCH(F33,Catégories!$C$2:$C$10,0),MATCH(Inscriptions!$D33,Catégories!$C$2:$E$2,0))),INDEX(Catégories!$C$2:$E$10,MATCH(F33,Catégories!$C$2:$C$10,-1),MATCH(Inscriptions!$D33,Catégories!$C$2:$E$2,0)),INDEX(Catégories!$C$2:$E$10,MATCH(F33,Catégories!$C$2:$C$10,0),MATCH(Inscriptions!$D33,Catégories!$C$2:$E$2,0)))),IF(D33="F",Catégories!$E$3,Catégories!$D$3),IF(ISNA(INDEX(Catégories!$C$2:$E$10,MATCH(F33,Catégories!$C$2:$C$10,0),MATCH(Inscriptions!$D33,Catégories!$C$2:$E$2,0))),INDEX(Catégories!$C$2:$E$10,MATCH(F33,Catégories!$C$2:$C$10,-1),MATCH(Inscriptions!$D33,Catégories!$C$2:$E$2,0)),INDEX(Catégories!$C$2:$E$10,MATCH(F33,Catégories!$C$2:$C$10,0),MATCH(Inscriptions!$D33,Catégories!$C$2:$E$2,0))))))</f>
        <v/>
      </c>
      <c r="H33" s="48"/>
      <c r="I33" s="14">
        <f t="shared" si="0"/>
        <v>0</v>
      </c>
      <c r="J33" s="2"/>
    </row>
    <row r="34" spans="1:10" ht="14.25" customHeight="1" x14ac:dyDescent="0.35">
      <c r="A34" s="15">
        <v>24</v>
      </c>
      <c r="B34" s="49"/>
      <c r="C34" s="46"/>
      <c r="D34" s="47"/>
      <c r="E34" s="53"/>
      <c r="F34" s="48"/>
      <c r="G34" s="13" t="str">
        <f>IF(OR(UPPER(Inscriptions!E34)="O",UPPER(Inscriptions!E34)="OUI")=TRUE,"FUN",IF((ISBLANK(F34)+ISBLANK(D34))&gt;=1,"",IF(ISNA(IF(ISNA(INDEX(Catégories!$C$2:$E$10,MATCH(F34,Catégories!$C$2:$C$10,0),MATCH(Inscriptions!$D34,Catégories!$C$2:$E$2,0))),INDEX(Catégories!$C$2:$E$10,MATCH(F34,Catégories!$C$2:$C$10,-1),MATCH(Inscriptions!$D34,Catégories!$C$2:$E$2,0)),INDEX(Catégories!$C$2:$E$10,MATCH(F34,Catégories!$C$2:$C$10,0),MATCH(Inscriptions!$D34,Catégories!$C$2:$E$2,0)))),IF(D34="F",Catégories!$E$3,Catégories!$D$3),IF(ISNA(INDEX(Catégories!$C$2:$E$10,MATCH(F34,Catégories!$C$2:$C$10,0),MATCH(Inscriptions!$D34,Catégories!$C$2:$E$2,0))),INDEX(Catégories!$C$2:$E$10,MATCH(F34,Catégories!$C$2:$C$10,-1),MATCH(Inscriptions!$D34,Catégories!$C$2:$E$2,0)),INDEX(Catégories!$C$2:$E$10,MATCH(F34,Catégories!$C$2:$C$10,0),MATCH(Inscriptions!$D34,Catégories!$C$2:$E$2,0))))))</f>
        <v/>
      </c>
      <c r="H34" s="48"/>
      <c r="I34" s="14">
        <f t="shared" si="0"/>
        <v>0</v>
      </c>
      <c r="J34" s="2"/>
    </row>
    <row r="35" spans="1:10" ht="14.25" customHeight="1" x14ac:dyDescent="0.35">
      <c r="A35" s="12">
        <v>25</v>
      </c>
      <c r="B35" s="46"/>
      <c r="C35" s="46"/>
      <c r="D35" s="47"/>
      <c r="E35" s="53"/>
      <c r="F35" s="48"/>
      <c r="G35" s="13" t="str">
        <f>IF(OR(UPPER(Inscriptions!E35)="O",UPPER(Inscriptions!E35)="OUI")=TRUE,"FUN",IF((ISBLANK(F35)+ISBLANK(D35))&gt;=1,"",IF(ISNA(IF(ISNA(INDEX(Catégories!$C$2:$E$10,MATCH(F35,Catégories!$C$2:$C$10,0),MATCH(Inscriptions!$D35,Catégories!$C$2:$E$2,0))),INDEX(Catégories!$C$2:$E$10,MATCH(F35,Catégories!$C$2:$C$10,-1),MATCH(Inscriptions!$D35,Catégories!$C$2:$E$2,0)),INDEX(Catégories!$C$2:$E$10,MATCH(F35,Catégories!$C$2:$C$10,0),MATCH(Inscriptions!$D35,Catégories!$C$2:$E$2,0)))),IF(D35="F",Catégories!$E$3,Catégories!$D$3),IF(ISNA(INDEX(Catégories!$C$2:$E$10,MATCH(F35,Catégories!$C$2:$C$10,0),MATCH(Inscriptions!$D35,Catégories!$C$2:$E$2,0))),INDEX(Catégories!$C$2:$E$10,MATCH(F35,Catégories!$C$2:$C$10,-1),MATCH(Inscriptions!$D35,Catégories!$C$2:$E$2,0)),INDEX(Catégories!$C$2:$E$10,MATCH(F35,Catégories!$C$2:$C$10,0),MATCH(Inscriptions!$D35,Catégories!$C$2:$E$2,0))))))</f>
        <v/>
      </c>
      <c r="H35" s="48"/>
      <c r="I35" s="14">
        <f t="shared" si="0"/>
        <v>0</v>
      </c>
      <c r="J35" s="2"/>
    </row>
    <row r="36" spans="1:10" ht="14.25" customHeight="1" x14ac:dyDescent="0.35">
      <c r="A36" s="15">
        <v>26</v>
      </c>
      <c r="B36" s="49"/>
      <c r="C36" s="46"/>
      <c r="D36" s="47"/>
      <c r="E36" s="53"/>
      <c r="F36" s="48"/>
      <c r="G36" s="13" t="str">
        <f>IF(OR(UPPER(Inscriptions!E36)="O",UPPER(Inscriptions!E36)="OUI")=TRUE,"FUN",IF((ISBLANK(F36)+ISBLANK(D36))&gt;=1,"",IF(ISNA(IF(ISNA(INDEX(Catégories!$C$2:$E$10,MATCH(F36,Catégories!$C$2:$C$10,0),MATCH(Inscriptions!$D36,Catégories!$C$2:$E$2,0))),INDEX(Catégories!$C$2:$E$10,MATCH(F36,Catégories!$C$2:$C$10,-1),MATCH(Inscriptions!$D36,Catégories!$C$2:$E$2,0)),INDEX(Catégories!$C$2:$E$10,MATCH(F36,Catégories!$C$2:$C$10,0),MATCH(Inscriptions!$D36,Catégories!$C$2:$E$2,0)))),IF(D36="F",Catégories!$E$3,Catégories!$D$3),IF(ISNA(INDEX(Catégories!$C$2:$E$10,MATCH(F36,Catégories!$C$2:$C$10,0),MATCH(Inscriptions!$D36,Catégories!$C$2:$E$2,0))),INDEX(Catégories!$C$2:$E$10,MATCH(F36,Catégories!$C$2:$C$10,-1),MATCH(Inscriptions!$D36,Catégories!$C$2:$E$2,0)),INDEX(Catégories!$C$2:$E$10,MATCH(F36,Catégories!$C$2:$C$10,0),MATCH(Inscriptions!$D36,Catégories!$C$2:$E$2,0))))))</f>
        <v/>
      </c>
      <c r="H36" s="48"/>
      <c r="I36" s="14">
        <f t="shared" si="0"/>
        <v>0</v>
      </c>
      <c r="J36" s="2"/>
    </row>
    <row r="37" spans="1:10" ht="14.25" customHeight="1" x14ac:dyDescent="0.35">
      <c r="A37" s="16">
        <v>27</v>
      </c>
      <c r="B37" s="50"/>
      <c r="C37" s="51"/>
      <c r="D37" s="47"/>
      <c r="E37" s="53"/>
      <c r="F37" s="48"/>
      <c r="G37" s="13" t="str">
        <f>IF(OR(UPPER(Inscriptions!E37)="O",UPPER(Inscriptions!E37)="OUI")=TRUE,"FUN",IF((ISBLANK(F37)+ISBLANK(D37))&gt;=1,"",IF(ISNA(IF(ISNA(INDEX(Catégories!$C$2:$E$10,MATCH(F37,Catégories!$C$2:$C$10,0),MATCH(Inscriptions!$D37,Catégories!$C$2:$E$2,0))),INDEX(Catégories!$C$2:$E$10,MATCH(F37,Catégories!$C$2:$C$10,-1),MATCH(Inscriptions!$D37,Catégories!$C$2:$E$2,0)),INDEX(Catégories!$C$2:$E$10,MATCH(F37,Catégories!$C$2:$C$10,0),MATCH(Inscriptions!$D37,Catégories!$C$2:$E$2,0)))),IF(D37="F",Catégories!$E$3,Catégories!$D$3),IF(ISNA(INDEX(Catégories!$C$2:$E$10,MATCH(F37,Catégories!$C$2:$C$10,0),MATCH(Inscriptions!$D37,Catégories!$C$2:$E$2,0))),INDEX(Catégories!$C$2:$E$10,MATCH(F37,Catégories!$C$2:$C$10,-1),MATCH(Inscriptions!$D37,Catégories!$C$2:$E$2,0)),INDEX(Catégories!$C$2:$E$10,MATCH(F37,Catégories!$C$2:$C$10,0),MATCH(Inscriptions!$D37,Catégories!$C$2:$E$2,0))))))</f>
        <v/>
      </c>
      <c r="H37" s="48"/>
      <c r="I37" s="14">
        <f t="shared" si="0"/>
        <v>0</v>
      </c>
      <c r="J37" s="2"/>
    </row>
    <row r="38" spans="1:10" ht="18" customHeight="1" x14ac:dyDescent="0.35">
      <c r="A38" s="3"/>
      <c r="B38" s="3"/>
      <c r="C38" s="17" t="s">
        <v>19</v>
      </c>
      <c r="D38" s="18"/>
      <c r="E38" s="18"/>
      <c r="F38" s="19">
        <f>COUNTA(F11:F37)</f>
        <v>0</v>
      </c>
      <c r="G38" s="19"/>
      <c r="H38" s="19"/>
      <c r="I38" s="20">
        <f>SUM(I11:I37)</f>
        <v>0</v>
      </c>
      <c r="J38" s="2"/>
    </row>
    <row r="39" spans="1:10" ht="7.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2"/>
    </row>
    <row r="40" spans="1:10" ht="14.25" customHeight="1" x14ac:dyDescent="0.35">
      <c r="A40" s="3"/>
      <c r="B40" s="21" t="s">
        <v>20</v>
      </c>
      <c r="C40" s="63"/>
      <c r="D40" s="64"/>
      <c r="E40" s="64"/>
      <c r="F40" s="64"/>
      <c r="G40" s="64"/>
      <c r="H40" s="64"/>
      <c r="I40" s="65"/>
      <c r="J40" s="2"/>
    </row>
    <row r="41" spans="1:10" ht="39.75" customHeight="1" x14ac:dyDescent="0.35">
      <c r="A41" s="3"/>
      <c r="B41" s="3"/>
      <c r="C41" s="66"/>
      <c r="D41" s="67"/>
      <c r="E41" s="67"/>
      <c r="F41" s="67"/>
      <c r="G41" s="67"/>
      <c r="H41" s="67"/>
      <c r="I41" s="68"/>
      <c r="J41" s="2"/>
    </row>
    <row r="42" spans="1:10" ht="9" customHeight="1" x14ac:dyDescent="0.35">
      <c r="A42" s="3"/>
      <c r="B42" s="3"/>
      <c r="C42" s="22"/>
      <c r="D42" s="22"/>
      <c r="E42" s="22"/>
      <c r="F42" s="22"/>
      <c r="G42" s="22"/>
      <c r="H42" s="22"/>
      <c r="I42" s="22"/>
      <c r="J42" s="2"/>
    </row>
    <row r="43" spans="1:10" ht="24" customHeight="1" x14ac:dyDescent="0.35">
      <c r="A43" s="3"/>
      <c r="B43" s="23" t="s">
        <v>21</v>
      </c>
      <c r="C43" s="3"/>
      <c r="D43" s="3"/>
      <c r="E43" s="3"/>
      <c r="F43" s="22"/>
      <c r="G43" s="2"/>
      <c r="H43" s="24" t="s">
        <v>22</v>
      </c>
      <c r="I43" s="25">
        <v>45708</v>
      </c>
      <c r="J43" s="2"/>
    </row>
    <row r="44" spans="1:10" ht="14.25" customHeight="1" x14ac:dyDescent="0.35">
      <c r="A44" s="3"/>
      <c r="B44" s="60" t="s">
        <v>23</v>
      </c>
      <c r="C44" s="59"/>
      <c r="D44" s="26" t="s">
        <v>30</v>
      </c>
      <c r="E44" s="26"/>
      <c r="F44" s="22"/>
      <c r="G44" s="22"/>
      <c r="H44" s="22"/>
      <c r="I44" s="22"/>
      <c r="J44" s="2"/>
    </row>
    <row r="45" spans="1:10" ht="14.25" customHeight="1" x14ac:dyDescent="0.35">
      <c r="A45" s="3"/>
      <c r="B45" s="27" t="s">
        <v>24</v>
      </c>
      <c r="C45" s="28"/>
      <c r="D45" s="28"/>
      <c r="E45" s="28"/>
      <c r="F45" s="22"/>
      <c r="G45" s="22"/>
      <c r="H45" s="22"/>
      <c r="I45" s="22"/>
      <c r="J45" s="2"/>
    </row>
    <row r="46" spans="1:10" ht="14.25" customHeight="1" x14ac:dyDescent="0.35">
      <c r="A46" s="3"/>
      <c r="B46" s="3"/>
      <c r="C46" s="3"/>
      <c r="D46" s="3"/>
      <c r="E46" s="3"/>
      <c r="F46" s="3"/>
      <c r="G46" s="3"/>
      <c r="H46" s="3"/>
      <c r="I46" s="3"/>
    </row>
    <row r="47" spans="1:10" ht="14.25" customHeight="1" x14ac:dyDescent="0.35"/>
    <row r="48" spans="1:10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mergeCells count="7">
    <mergeCell ref="A2:C2"/>
    <mergeCell ref="B44:C44"/>
    <mergeCell ref="C4:I4"/>
    <mergeCell ref="C5:I5"/>
    <mergeCell ref="C6:I6"/>
    <mergeCell ref="C40:I41"/>
    <mergeCell ref="C7:I7"/>
  </mergeCells>
  <dataValidations count="4">
    <dataValidation type="custom" allowBlank="1" showInputMessage="1" showErrorMessage="1" errorTitle="Attention" error="Oui ou Non - Saisir oui, non, o ou n" prompt="Oui ou Non - Saisir oui, non, o ou n" sqref="H11:H37 E11:E37" xr:uid="{00000000-0002-0000-0000-000002000000}">
      <formula1>OR(COUNTIF(E11,"Oui"),COUNTIF(E11,"oui"),COUNTIF(E11,"Non"),COUNTIF(E11,"non"),COUNTIF(E11,"o"),COUNTIF(E11,"O"),COUNTIF(E11,"N"),COUNTIF(E11,"n"))</formula1>
    </dataValidation>
    <dataValidation type="decimal" allowBlank="1" showInputMessage="1" showErrorMessage="1" prompt="Attention - Année de naissance en quatre chiffres" sqref="F10" xr:uid="{D9F95BE0-AA17-4888-B1AC-F449EFDB6973}">
      <formula1>2010</formula1>
      <formula2>2019</formula2>
    </dataValidation>
    <dataValidation type="custom" allowBlank="1" showInputMessage="1" showErrorMessage="1" errorTitle="Attention" error="Saisir f pour fille ou g pour garçon" prompt="Fille ou Garçon - Saisir f pour fille ou g pour garçon" sqref="D11:D37" xr:uid="{A4E79D90-847B-4DD4-AD10-631A2D610386}">
      <formula1>OR(COUNTIF(D11,"Fille"),COUNTIF(D11,"fille"),COUNTIF(D11,"Garçon"),COUNTIF(D11,"garçon"),COUNTIF(D11,"f"),COUNTIF(D11,"F"),COUNTIF(D11,"g"),COUNTIF(D11,"G"))</formula1>
    </dataValidation>
    <dataValidation type="list" allowBlank="1" showInputMessage="1" showErrorMessage="1" prompt="Attention - Année de naissance en quatre chiffres" sqref="F11:F37" xr:uid="{670F48A4-8EE9-4273-896A-CFF2FB882322}">
      <formula1>IF(G11="FUN",FUN,PAS_FUN)</formula1>
    </dataValidation>
  </dataValidations>
  <printOptions horizontalCentered="1" verticalCentered="1"/>
  <pageMargins left="0.70866141732283472" right="0.70866141732283472" top="0" bottom="0.35433070866141736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B603-4D6A-42BB-A48B-417B76C6B3C7}">
  <sheetPr codeName="Feuil2"/>
  <dimension ref="B1:E104"/>
  <sheetViews>
    <sheetView zoomScale="150" workbookViewId="0">
      <selection activeCell="D3" sqref="D3"/>
    </sheetView>
  </sheetViews>
  <sheetFormatPr baseColWidth="10" defaultColWidth="11.453125" defaultRowHeight="14.5" x14ac:dyDescent="0.35"/>
  <cols>
    <col min="1" max="1" width="2.453125" style="35" customWidth="1"/>
    <col min="2" max="2" width="13.453125" style="35" customWidth="1"/>
    <col min="3" max="3" width="20.453125" style="35" customWidth="1"/>
    <col min="4" max="5" width="21" style="35" bestFit="1" customWidth="1"/>
    <col min="6" max="7" width="13.453125" style="35" customWidth="1"/>
    <col min="8" max="16384" width="11.453125" style="35"/>
  </cols>
  <sheetData>
    <row r="1" spans="2:5" ht="15" thickBot="1" x14ac:dyDescent="0.4"/>
    <row r="2" spans="2:5" ht="15" thickBot="1" x14ac:dyDescent="0.4">
      <c r="B2" s="36" t="s">
        <v>31</v>
      </c>
      <c r="C2" s="36" t="s">
        <v>32</v>
      </c>
      <c r="D2" s="37" t="s">
        <v>25</v>
      </c>
      <c r="E2" s="38" t="s">
        <v>26</v>
      </c>
    </row>
    <row r="3" spans="2:5" x14ac:dyDescent="0.35">
      <c r="B3" s="29">
        <v>1920</v>
      </c>
      <c r="C3" s="39">
        <v>2018</v>
      </c>
      <c r="D3" s="40" t="s">
        <v>27</v>
      </c>
      <c r="E3" s="41" t="s">
        <v>28</v>
      </c>
    </row>
    <row r="4" spans="2:5" x14ac:dyDescent="0.35">
      <c r="B4" s="29">
        <v>1921</v>
      </c>
      <c r="C4" s="29">
        <v>2017</v>
      </c>
      <c r="D4" s="40" t="s">
        <v>36</v>
      </c>
      <c r="E4" s="41" t="s">
        <v>37</v>
      </c>
    </row>
    <row r="5" spans="2:5" x14ac:dyDescent="0.35">
      <c r="B5" s="29">
        <v>1922</v>
      </c>
      <c r="C5" s="29">
        <v>2016</v>
      </c>
      <c r="D5" s="56" t="s">
        <v>36</v>
      </c>
      <c r="E5" s="41" t="s">
        <v>37</v>
      </c>
    </row>
    <row r="6" spans="2:5" x14ac:dyDescent="0.35">
      <c r="B6" s="29">
        <v>1923</v>
      </c>
      <c r="C6" s="29">
        <v>2015</v>
      </c>
      <c r="D6" s="56" t="s">
        <v>38</v>
      </c>
      <c r="E6" s="57" t="s">
        <v>39</v>
      </c>
    </row>
    <row r="7" spans="2:5" x14ac:dyDescent="0.35">
      <c r="B7" s="29">
        <v>1924</v>
      </c>
      <c r="C7" s="29">
        <v>2014</v>
      </c>
      <c r="D7" s="56" t="s">
        <v>38</v>
      </c>
      <c r="E7" s="57" t="s">
        <v>39</v>
      </c>
    </row>
    <row r="8" spans="2:5" x14ac:dyDescent="0.35">
      <c r="B8" s="29">
        <v>1925</v>
      </c>
      <c r="C8" s="42">
        <v>2013</v>
      </c>
      <c r="D8" s="56" t="s">
        <v>40</v>
      </c>
      <c r="E8" s="57" t="s">
        <v>41</v>
      </c>
    </row>
    <row r="9" spans="2:5" x14ac:dyDescent="0.35">
      <c r="B9" s="29">
        <v>1926</v>
      </c>
      <c r="C9" s="42">
        <v>2012</v>
      </c>
      <c r="D9" s="56" t="s">
        <v>40</v>
      </c>
      <c r="E9" s="57" t="s">
        <v>41</v>
      </c>
    </row>
    <row r="10" spans="2:5" ht="15" thickBot="1" x14ac:dyDescent="0.4">
      <c r="B10" s="29">
        <v>1927</v>
      </c>
      <c r="C10" s="43">
        <v>2011</v>
      </c>
      <c r="D10" s="44" t="s">
        <v>29</v>
      </c>
      <c r="E10" s="45" t="s">
        <v>29</v>
      </c>
    </row>
    <row r="11" spans="2:5" x14ac:dyDescent="0.35">
      <c r="B11" s="29">
        <v>1928</v>
      </c>
    </row>
    <row r="12" spans="2:5" x14ac:dyDescent="0.35">
      <c r="B12" s="29">
        <v>1929</v>
      </c>
    </row>
    <row r="13" spans="2:5" x14ac:dyDescent="0.35">
      <c r="B13" s="29">
        <v>1930</v>
      </c>
      <c r="C13" s="55" t="s">
        <v>33</v>
      </c>
    </row>
    <row r="14" spans="2:5" x14ac:dyDescent="0.35">
      <c r="B14" s="29">
        <v>1931</v>
      </c>
      <c r="C14" s="55" t="s">
        <v>34</v>
      </c>
    </row>
    <row r="15" spans="2:5" x14ac:dyDescent="0.35">
      <c r="B15" s="29">
        <v>1932</v>
      </c>
      <c r="C15" s="35" t="s">
        <v>35</v>
      </c>
    </row>
    <row r="16" spans="2:5" x14ac:dyDescent="0.35">
      <c r="B16" s="29">
        <v>1933</v>
      </c>
    </row>
    <row r="17" spans="2:2" x14ac:dyDescent="0.35">
      <c r="B17" s="29">
        <v>1934</v>
      </c>
    </row>
    <row r="18" spans="2:2" x14ac:dyDescent="0.35">
      <c r="B18" s="29">
        <v>1935</v>
      </c>
    </row>
    <row r="19" spans="2:2" x14ac:dyDescent="0.35">
      <c r="B19" s="29">
        <v>1936</v>
      </c>
    </row>
    <row r="20" spans="2:2" x14ac:dyDescent="0.35">
      <c r="B20" s="29">
        <v>1937</v>
      </c>
    </row>
    <row r="21" spans="2:2" x14ac:dyDescent="0.35">
      <c r="B21" s="29">
        <v>1938</v>
      </c>
    </row>
    <row r="22" spans="2:2" x14ac:dyDescent="0.35">
      <c r="B22" s="29">
        <v>1939</v>
      </c>
    </row>
    <row r="23" spans="2:2" x14ac:dyDescent="0.35">
      <c r="B23" s="29">
        <v>1940</v>
      </c>
    </row>
    <row r="24" spans="2:2" x14ac:dyDescent="0.35">
      <c r="B24" s="29">
        <v>1941</v>
      </c>
    </row>
    <row r="25" spans="2:2" x14ac:dyDescent="0.35">
      <c r="B25" s="29">
        <v>1942</v>
      </c>
    </row>
    <row r="26" spans="2:2" x14ac:dyDescent="0.35">
      <c r="B26" s="29">
        <v>1943</v>
      </c>
    </row>
    <row r="27" spans="2:2" x14ac:dyDescent="0.35">
      <c r="B27" s="29">
        <v>1944</v>
      </c>
    </row>
    <row r="28" spans="2:2" x14ac:dyDescent="0.35">
      <c r="B28" s="29">
        <v>1945</v>
      </c>
    </row>
    <row r="29" spans="2:2" x14ac:dyDescent="0.35">
      <c r="B29" s="29">
        <v>1946</v>
      </c>
    </row>
    <row r="30" spans="2:2" x14ac:dyDescent="0.35">
      <c r="B30" s="29">
        <v>1947</v>
      </c>
    </row>
    <row r="31" spans="2:2" x14ac:dyDescent="0.35">
      <c r="B31" s="29">
        <v>1948</v>
      </c>
    </row>
    <row r="32" spans="2:2" x14ac:dyDescent="0.35">
      <c r="B32" s="29">
        <v>1949</v>
      </c>
    </row>
    <row r="33" spans="2:2" x14ac:dyDescent="0.35">
      <c r="B33" s="29">
        <v>1950</v>
      </c>
    </row>
    <row r="34" spans="2:2" x14ac:dyDescent="0.35">
      <c r="B34" s="29">
        <v>1951</v>
      </c>
    </row>
    <row r="35" spans="2:2" x14ac:dyDescent="0.35">
      <c r="B35" s="29">
        <v>1952</v>
      </c>
    </row>
    <row r="36" spans="2:2" x14ac:dyDescent="0.35">
      <c r="B36" s="29">
        <v>1953</v>
      </c>
    </row>
    <row r="37" spans="2:2" x14ac:dyDescent="0.35">
      <c r="B37" s="29">
        <v>1954</v>
      </c>
    </row>
    <row r="38" spans="2:2" x14ac:dyDescent="0.35">
      <c r="B38" s="29">
        <v>1955</v>
      </c>
    </row>
    <row r="39" spans="2:2" x14ac:dyDescent="0.35">
      <c r="B39" s="29">
        <v>1956</v>
      </c>
    </row>
    <row r="40" spans="2:2" x14ac:dyDescent="0.35">
      <c r="B40" s="29">
        <v>1957</v>
      </c>
    </row>
    <row r="41" spans="2:2" x14ac:dyDescent="0.35">
      <c r="B41" s="29">
        <v>1958</v>
      </c>
    </row>
    <row r="42" spans="2:2" x14ac:dyDescent="0.35">
      <c r="B42" s="29">
        <v>1959</v>
      </c>
    </row>
    <row r="43" spans="2:2" x14ac:dyDescent="0.35">
      <c r="B43" s="29">
        <v>1960</v>
      </c>
    </row>
    <row r="44" spans="2:2" x14ac:dyDescent="0.35">
      <c r="B44" s="29">
        <v>1961</v>
      </c>
    </row>
    <row r="45" spans="2:2" x14ac:dyDescent="0.35">
      <c r="B45" s="29">
        <v>1962</v>
      </c>
    </row>
    <row r="46" spans="2:2" x14ac:dyDescent="0.35">
      <c r="B46" s="29">
        <v>1963</v>
      </c>
    </row>
    <row r="47" spans="2:2" x14ac:dyDescent="0.35">
      <c r="B47" s="29">
        <v>1964</v>
      </c>
    </row>
    <row r="48" spans="2:2" x14ac:dyDescent="0.35">
      <c r="B48" s="29">
        <v>1965</v>
      </c>
    </row>
    <row r="49" spans="2:2" x14ac:dyDescent="0.35">
      <c r="B49" s="29">
        <v>1966</v>
      </c>
    </row>
    <row r="50" spans="2:2" x14ac:dyDescent="0.35">
      <c r="B50" s="29">
        <v>1967</v>
      </c>
    </row>
    <row r="51" spans="2:2" x14ac:dyDescent="0.35">
      <c r="B51" s="29">
        <v>1968</v>
      </c>
    </row>
    <row r="52" spans="2:2" x14ac:dyDescent="0.35">
      <c r="B52" s="29">
        <v>1969</v>
      </c>
    </row>
    <row r="53" spans="2:2" x14ac:dyDescent="0.35">
      <c r="B53" s="29">
        <v>1970</v>
      </c>
    </row>
    <row r="54" spans="2:2" x14ac:dyDescent="0.35">
      <c r="B54" s="29">
        <v>1971</v>
      </c>
    </row>
    <row r="55" spans="2:2" x14ac:dyDescent="0.35">
      <c r="B55" s="29">
        <v>1972</v>
      </c>
    </row>
    <row r="56" spans="2:2" x14ac:dyDescent="0.35">
      <c r="B56" s="29">
        <v>1973</v>
      </c>
    </row>
    <row r="57" spans="2:2" x14ac:dyDescent="0.35">
      <c r="B57" s="29">
        <v>1974</v>
      </c>
    </row>
    <row r="58" spans="2:2" x14ac:dyDescent="0.35">
      <c r="B58" s="29">
        <v>1975</v>
      </c>
    </row>
    <row r="59" spans="2:2" x14ac:dyDescent="0.35">
      <c r="B59" s="29">
        <v>1976</v>
      </c>
    </row>
    <row r="60" spans="2:2" x14ac:dyDescent="0.35">
      <c r="B60" s="29">
        <v>1977</v>
      </c>
    </row>
    <row r="61" spans="2:2" x14ac:dyDescent="0.35">
      <c r="B61" s="29">
        <v>1978</v>
      </c>
    </row>
    <row r="62" spans="2:2" x14ac:dyDescent="0.35">
      <c r="B62" s="29">
        <v>1979</v>
      </c>
    </row>
    <row r="63" spans="2:2" x14ac:dyDescent="0.35">
      <c r="B63" s="29">
        <v>1980</v>
      </c>
    </row>
    <row r="64" spans="2:2" x14ac:dyDescent="0.35">
      <c r="B64" s="29">
        <v>1981</v>
      </c>
    </row>
    <row r="65" spans="2:2" x14ac:dyDescent="0.35">
      <c r="B65" s="29">
        <v>1982</v>
      </c>
    </row>
    <row r="66" spans="2:2" x14ac:dyDescent="0.35">
      <c r="B66" s="29">
        <v>1983</v>
      </c>
    </row>
    <row r="67" spans="2:2" x14ac:dyDescent="0.35">
      <c r="B67" s="29">
        <v>1984</v>
      </c>
    </row>
    <row r="68" spans="2:2" x14ac:dyDescent="0.35">
      <c r="B68" s="29">
        <v>1985</v>
      </c>
    </row>
    <row r="69" spans="2:2" x14ac:dyDescent="0.35">
      <c r="B69" s="29">
        <v>1986</v>
      </c>
    </row>
    <row r="70" spans="2:2" x14ac:dyDescent="0.35">
      <c r="B70" s="29">
        <v>1987</v>
      </c>
    </row>
    <row r="71" spans="2:2" x14ac:dyDescent="0.35">
      <c r="B71" s="29">
        <v>1988</v>
      </c>
    </row>
    <row r="72" spans="2:2" x14ac:dyDescent="0.35">
      <c r="B72" s="29">
        <v>1989</v>
      </c>
    </row>
    <row r="73" spans="2:2" x14ac:dyDescent="0.35">
      <c r="B73" s="29">
        <v>1990</v>
      </c>
    </row>
    <row r="74" spans="2:2" x14ac:dyDescent="0.35">
      <c r="B74" s="29">
        <v>1991</v>
      </c>
    </row>
    <row r="75" spans="2:2" x14ac:dyDescent="0.35">
      <c r="B75" s="29">
        <v>1992</v>
      </c>
    </row>
    <row r="76" spans="2:2" x14ac:dyDescent="0.35">
      <c r="B76" s="29">
        <v>1993</v>
      </c>
    </row>
    <row r="77" spans="2:2" x14ac:dyDescent="0.35">
      <c r="B77" s="29">
        <v>1994</v>
      </c>
    </row>
    <row r="78" spans="2:2" x14ac:dyDescent="0.35">
      <c r="B78" s="29">
        <v>1995</v>
      </c>
    </row>
    <row r="79" spans="2:2" x14ac:dyDescent="0.35">
      <c r="B79" s="29">
        <v>1996</v>
      </c>
    </row>
    <row r="80" spans="2:2" x14ac:dyDescent="0.35">
      <c r="B80" s="29">
        <v>1997</v>
      </c>
    </row>
    <row r="81" spans="2:2" x14ac:dyDescent="0.35">
      <c r="B81" s="29">
        <v>1998</v>
      </c>
    </row>
    <row r="82" spans="2:2" x14ac:dyDescent="0.35">
      <c r="B82" s="29">
        <v>1999</v>
      </c>
    </row>
    <row r="83" spans="2:2" x14ac:dyDescent="0.35">
      <c r="B83" s="29">
        <v>2000</v>
      </c>
    </row>
    <row r="84" spans="2:2" x14ac:dyDescent="0.35">
      <c r="B84" s="29">
        <v>2001</v>
      </c>
    </row>
    <row r="85" spans="2:2" x14ac:dyDescent="0.35">
      <c r="B85" s="29">
        <v>2002</v>
      </c>
    </row>
    <row r="86" spans="2:2" x14ac:dyDescent="0.35">
      <c r="B86" s="29">
        <v>2003</v>
      </c>
    </row>
    <row r="87" spans="2:2" x14ac:dyDescent="0.35">
      <c r="B87" s="29">
        <v>2004</v>
      </c>
    </row>
    <row r="88" spans="2:2" x14ac:dyDescent="0.35">
      <c r="B88" s="29">
        <v>2005</v>
      </c>
    </row>
    <row r="89" spans="2:2" x14ac:dyDescent="0.35">
      <c r="B89" s="29">
        <v>2006</v>
      </c>
    </row>
    <row r="90" spans="2:2" x14ac:dyDescent="0.35">
      <c r="B90" s="29">
        <v>2007</v>
      </c>
    </row>
    <row r="91" spans="2:2" x14ac:dyDescent="0.35">
      <c r="B91" s="29">
        <v>2008</v>
      </c>
    </row>
    <row r="92" spans="2:2" x14ac:dyDescent="0.35">
      <c r="B92" s="29">
        <v>2009</v>
      </c>
    </row>
    <row r="93" spans="2:2" x14ac:dyDescent="0.35">
      <c r="B93" s="29">
        <v>2010</v>
      </c>
    </row>
    <row r="94" spans="2:2" x14ac:dyDescent="0.35">
      <c r="B94" s="29">
        <v>2011</v>
      </c>
    </row>
    <row r="95" spans="2:2" x14ac:dyDescent="0.35">
      <c r="B95" s="29">
        <v>2012</v>
      </c>
    </row>
    <row r="96" spans="2:2" x14ac:dyDescent="0.35">
      <c r="B96" s="29">
        <v>2013</v>
      </c>
    </row>
    <row r="97" spans="2:2" x14ac:dyDescent="0.35">
      <c r="B97" s="29">
        <v>2014</v>
      </c>
    </row>
    <row r="98" spans="2:2" x14ac:dyDescent="0.35">
      <c r="B98" s="29">
        <v>2015</v>
      </c>
    </row>
    <row r="99" spans="2:2" x14ac:dyDescent="0.35">
      <c r="B99" s="29">
        <v>2016</v>
      </c>
    </row>
    <row r="100" spans="2:2" x14ac:dyDescent="0.35">
      <c r="B100" s="29">
        <v>2017</v>
      </c>
    </row>
    <row r="101" spans="2:2" x14ac:dyDescent="0.35">
      <c r="B101" s="29">
        <v>2018</v>
      </c>
    </row>
    <row r="102" spans="2:2" x14ac:dyDescent="0.35">
      <c r="B102" s="29">
        <v>2019</v>
      </c>
    </row>
    <row r="103" spans="2:2" x14ac:dyDescent="0.35">
      <c r="B103" s="29">
        <v>2020</v>
      </c>
    </row>
    <row r="104" spans="2:2" x14ac:dyDescent="0.35">
      <c r="B104" s="29">
        <v>2021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Inscriptions</vt:lpstr>
      <vt:lpstr>Catégories</vt:lpstr>
      <vt:lpstr>FUN</vt:lpstr>
      <vt:lpstr>PAS_FUN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Hugo</dc:creator>
  <cp:lastModifiedBy>Hugo Alexandra</cp:lastModifiedBy>
  <cp:lastPrinted>2024-02-13T17:36:04Z</cp:lastPrinted>
  <dcterms:created xsi:type="dcterms:W3CDTF">2017-01-25T09:48:25Z</dcterms:created>
  <dcterms:modified xsi:type="dcterms:W3CDTF">2025-02-02T17:02:12Z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-736014144</vt:i4>
  </property>
  <property fmtid="{D5CDD505-2E9C-101B-9397-08002B2CF9AE}" pid="3" name="_NewReviewCycle">
    <vt:lpwstr/>
  </property>
  <property fmtid="{D5CDD505-2E9C-101B-9397-08002B2CF9AE}" pid="4" name="_EmailSubject">
    <vt:lpwstr>Site internet partie école</vt:lpwstr>
  </property>
  <property fmtid="{D5CDD505-2E9C-101B-9397-08002B2CF9AE}" pid="5" name="_AuthorEmail">
    <vt:lpwstr>alexandra.hugo@coursedusoleil.ch</vt:lpwstr>
  </property>
  <property fmtid="{D5CDD505-2E9C-101B-9397-08002B2CF9AE}" pid="6" name="_AuthorEmailDisplayName">
    <vt:lpwstr>alexandra.hugo@coursedusoleil.ch</vt:lpwstr>
  </property>
  <property fmtid="{D5CDD505-2E9C-101B-9397-08002B2CF9AE}" pid="7" name="_PreviousAdHocReviewCycleID">
    <vt:i4>1076867881</vt:i4>
  </property>
</Properties>
</file>